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240" yWindow="120" windowWidth="16275" windowHeight="7995" activeTab="4"/>
  </bookViews>
  <sheets>
    <sheet name="3" sheetId="1" r:id="rId1"/>
    <sheet name="4" sheetId="2" r:id="rId2"/>
    <sheet name="6" sheetId="3" r:id="rId3"/>
    <sheet name="Лист1" sheetId="4" r:id="rId4"/>
    <sheet name="Лист2" sheetId="5" r:id="rId5"/>
  </sheets>
  <externalReferences>
    <externalReference r:id="rId8"/>
  </externalReferences>
  <definedNames>
    <definedName name="_1Excel_BuiltIn_Print_Area_1_1" localSheetId="0">#REF!</definedName>
    <definedName name="_1Excel_BuiltIn_Print_Area_1_1" localSheetId="1">#REF!</definedName>
    <definedName name="_1Excel_BuiltIn_Print_Area_1_1">#REF!</definedName>
    <definedName name="_7Excel_BuiltIn_Print_Area_1_1" localSheetId="0">#REF!</definedName>
    <definedName name="_7Excel_BuiltIn_Print_Area_1_1" localSheetId="1">#REF!</definedName>
    <definedName name="_7Excel_BuiltIn_Print_Area_1_1">#REF!</definedName>
    <definedName name="_Toc105952697" localSheetId="1">'4'!#REF!</definedName>
    <definedName name="_Toc105952697_3" localSheetId="0">#REF!</definedName>
    <definedName name="_Toc105952697_3" localSheetId="1">#REF!</definedName>
    <definedName name="_Toc105952697_3">#REF!</definedName>
    <definedName name="_Toc105952698" localSheetId="1">'4'!#REF!</definedName>
    <definedName name="_Тос105952698_4" localSheetId="0">'[1]4,'!#REF!</definedName>
    <definedName name="_Тос105952698_4" localSheetId="1">'[1]4,'!#REF!</definedName>
    <definedName name="_Тос105952698_4">'[1]4,'!#REF!</definedName>
    <definedName name="Excel_BuiltIn_Print_Area" localSheetId="0">#REF!</definedName>
    <definedName name="Excel_BuiltIn_Print_Area" localSheetId="1">#REF!</definedName>
    <definedName name="Excel_BuiltIn_Print_Area">#REF!</definedName>
    <definedName name="Excel_BuiltIn_Print_Area_10" localSheetId="0">#REF!</definedName>
    <definedName name="Excel_BuiltIn_Print_Area_10" localSheetId="1">#REF!</definedName>
    <definedName name="Excel_BuiltIn_Print_Area_10">#REF!</definedName>
    <definedName name="Excel_BuiltIn_Print_Area_12" localSheetId="0">#REF!</definedName>
    <definedName name="Excel_BuiltIn_Print_Area_12" localSheetId="1">#REF!</definedName>
    <definedName name="Excel_BuiltIn_Print_Area_12">#REF!</definedName>
    <definedName name="Excel_BuiltIn_Print_Area_4" localSheetId="0">#REF!</definedName>
    <definedName name="Excel_BuiltIn_Print_Area_4" localSheetId="1">#REF!</definedName>
    <definedName name="Excel_BuiltIn_Print_Area_4">#REF!</definedName>
    <definedName name="Excel_BuiltIn_Print_Area_5" localSheetId="0">#REF!</definedName>
    <definedName name="Excel_BuiltIn_Print_Area_5" localSheetId="1">#REF!</definedName>
    <definedName name="Excel_BuiltIn_Print_Area_5">#REF!</definedName>
    <definedName name="Excel_BuiltIn_Print_Area_6" localSheetId="0">#REF!</definedName>
    <definedName name="Excel_BuiltIn_Print_Area_6" localSheetId="1">#REF!</definedName>
    <definedName name="Excel_BuiltIn_Print_Area_6">#REF!</definedName>
    <definedName name="Excel_BuiltIn_Print_Area_8" localSheetId="0">#REF!</definedName>
    <definedName name="Excel_BuiltIn_Print_Area_8" localSheetId="1">#REF!</definedName>
    <definedName name="Excel_BuiltIn_Print_Area_8">#REF!</definedName>
    <definedName name="Excel_BuiltIn_Print_Titles_10" localSheetId="0">#REF!</definedName>
    <definedName name="Excel_BuiltIn_Print_Titles_10" localSheetId="1">#REF!</definedName>
    <definedName name="Excel_BuiltIn_Print_Titles_10">#REF!</definedName>
    <definedName name="Excel_BuiltIn_Print_Titles_12" localSheetId="0">#REF!</definedName>
    <definedName name="Excel_BuiltIn_Print_Titles_12" localSheetId="1">#REF!</definedName>
    <definedName name="Excel_BuiltIn_Print_Titles_12">#REF!</definedName>
    <definedName name="Excel_BuiltIn_Print_Titles_4" localSheetId="0">#REF!</definedName>
    <definedName name="Excel_BuiltIn_Print_Titles_4" localSheetId="1">#REF!</definedName>
    <definedName name="Excel_BuiltIn_Print_Titles_4">#REF!</definedName>
    <definedName name="Excel_BuiltIn_Print_Titles_8" localSheetId="0">#REF!</definedName>
    <definedName name="Excel_BuiltIn_Print_Titles_8" localSheetId="1">#REF!</definedName>
    <definedName name="Excel_BuiltIn_Print_Titles_8">#REF!</definedName>
    <definedName name="грлгрлгнго6н7" localSheetId="0">#REF!</definedName>
    <definedName name="грлгрлгнго6н7" localSheetId="1">#REF!</definedName>
    <definedName name="грлгрлгнго6н7">#REF!</definedName>
    <definedName name="долртгпрои" localSheetId="0">'[1]4,'!#REF!</definedName>
    <definedName name="долртгпрои" localSheetId="1">'[1]4,'!#REF!</definedName>
    <definedName name="долртгпрои">'[1]4,'!#REF!</definedName>
    <definedName name="ждл" localSheetId="0">#REF!</definedName>
    <definedName name="ждл" localSheetId="1">#REF!</definedName>
    <definedName name="ждл">#REF!</definedName>
    <definedName name="ждьб" localSheetId="0">#REF!</definedName>
    <definedName name="ждьб" localSheetId="1">#REF!</definedName>
    <definedName name="ждьб">#REF!</definedName>
    <definedName name="_xlnm.Print_Titles" localSheetId="2">'6'!$4:$5</definedName>
    <definedName name="_xlnm.Print_Area" localSheetId="0">'3'!$A$1:$F$31</definedName>
    <definedName name="_xlnm.Print_Area" localSheetId="1">'4'!$A$1:$E$18</definedName>
    <definedName name="_xlnm.Print_Area" localSheetId="2">'6'!$A$1:$I$72</definedName>
    <definedName name="огрпло" localSheetId="0">#REF!</definedName>
    <definedName name="огрпло" localSheetId="1">#REF!</definedName>
    <definedName name="огрпло">#REF!</definedName>
    <definedName name="орапмол" localSheetId="0">#REF!</definedName>
    <definedName name="орапмол" localSheetId="1">#REF!</definedName>
    <definedName name="орапмол">#REF!</definedName>
    <definedName name="п" localSheetId="0">#REF!</definedName>
    <definedName name="п" localSheetId="1">#REF!</definedName>
    <definedName name="п">#REF!</definedName>
  </definedNames>
  <calcPr fullCalcOnLoad="1"/>
</workbook>
</file>

<file path=xl/sharedStrings.xml><?xml version="1.0" encoding="utf-8"?>
<sst xmlns="http://schemas.openxmlformats.org/spreadsheetml/2006/main" count="725" uniqueCount="238">
  <si>
    <t xml:space="preserve">Наименование главного распорядителя </t>
  </si>
  <si>
    <t>Гл</t>
  </si>
  <si>
    <t>Рз</t>
  </si>
  <si>
    <t>ПР</t>
  </si>
  <si>
    <t>ЦСР</t>
  </si>
  <si>
    <t>ВР</t>
  </si>
  <si>
    <t>ОБЩЕГОСУДАРСТВЕННЫЕ ВОПРОСЫ</t>
  </si>
  <si>
    <t>801</t>
  </si>
  <si>
    <t>01</t>
  </si>
  <si>
    <t>00</t>
  </si>
  <si>
    <t xml:space="preserve">Функционирование высшего должностного лица субьекта Российской Федерации и муниципального образования 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</si>
  <si>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</si>
  <si>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администрации</t>
  </si>
  <si>
    <t>04</t>
  </si>
  <si>
    <t>03</t>
  </si>
  <si>
    <t>НАЦИОНАЛЬНАЯ БЕЗОПАСНОСТЬ И ПРАВООХРАНИТЕЛЬНАЯ ДЕЯТЕЛЬНОСТЬ</t>
  </si>
  <si>
    <t>05</t>
  </si>
  <si>
    <t>ВСЕГО РАСХОДОВ</t>
  </si>
  <si>
    <t>10</t>
  </si>
  <si>
    <t>НАЦИОНАЛЬНАЯ ОБОРОНА</t>
  </si>
  <si>
    <t>Обеспечение пожарной безопасности</t>
  </si>
  <si>
    <t>Всего доходов</t>
  </si>
  <si>
    <t>Субсидии бюджетам бюджетной системы Российской Федерации</t>
  </si>
  <si>
    <t>2 02 02000 00 0000 151</t>
  </si>
  <si>
    <t>Безвозмездные поступления от других бюджетов бюджетной системы Российской Федерации</t>
  </si>
  <si>
    <t xml:space="preserve"> 2 02 00000 00 0000 000</t>
  </si>
  <si>
    <t>Безвозмездные поступления</t>
  </si>
  <si>
    <t>2 00 00000 00 0000 000</t>
  </si>
  <si>
    <r>
      <t xml:space="preserve">Земельный налог </t>
    </r>
    <r>
      <rPr>
        <i/>
        <sz val="14"/>
        <color indexed="10"/>
        <rFont val="Times New Roman"/>
        <family val="1"/>
      </rPr>
      <t xml:space="preserve"> </t>
    </r>
  </si>
  <si>
    <t>1 06 06000 00 0000 110</t>
  </si>
  <si>
    <r>
      <t>Налог на имущество физических лиц</t>
    </r>
    <r>
      <rPr>
        <i/>
        <sz val="14"/>
        <rFont val="Times New Roman"/>
        <family val="1"/>
      </rPr>
      <t xml:space="preserve"> </t>
    </r>
    <r>
      <rPr>
        <i/>
        <sz val="14"/>
        <color indexed="10"/>
        <rFont val="Times New Roman"/>
        <family val="1"/>
      </rPr>
      <t xml:space="preserve"> </t>
    </r>
  </si>
  <si>
    <t>1 06 01000 00 0000 110</t>
  </si>
  <si>
    <t>Налоги на имущество</t>
  </si>
  <si>
    <t>1 06 00000 00 0000 000</t>
  </si>
  <si>
    <t>Единый сельскохозяйственный налог</t>
  </si>
  <si>
    <t>1 05 03000 01 0000 110</t>
  </si>
  <si>
    <t>Налоги на совокупный доход</t>
  </si>
  <si>
    <t>1 05 00000 00 0000 000</t>
  </si>
  <si>
    <t>Налог на доходы физических лиц</t>
  </si>
  <si>
    <t>1 01 02000 01 0000 110</t>
  </si>
  <si>
    <t>НАЛОГОВЫЕ ДОХОДЫ</t>
  </si>
  <si>
    <t>НАЛОГОВЫЕ И НЕНАЛОГОВЫЕ ДОХОДЫ</t>
  </si>
  <si>
    <t>1 00 00000 00 0000 000</t>
  </si>
  <si>
    <t>Наименование доходов</t>
  </si>
  <si>
    <t>Код бюджетной классификации Российской Федерации</t>
  </si>
  <si>
    <t>Код главы администратора*</t>
  </si>
  <si>
    <t>0300</t>
  </si>
  <si>
    <t>Мобилизационная и вневойсковая подготовка</t>
  </si>
  <si>
    <t>0200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</si>
  <si>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</si>
  <si>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</si>
  <si>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0100</t>
  </si>
  <si>
    <t>Раздел, подраздел</t>
  </si>
  <si>
    <t>Наименование показателя</t>
  </si>
  <si>
    <t>2 02 04014 10 0000 151</t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</si>
  <si>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</si>
  <si>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</si>
  <si>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</si>
  <si>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обеспечения государственных (муниципальных) нужд</t>
  </si>
  <si>
    <t>200</t>
  </si>
  <si>
    <t>Иные бюджетные ассигнования</t>
  </si>
  <si>
    <t>800</t>
  </si>
  <si>
    <t>13</t>
  </si>
  <si>
    <t>0500</t>
  </si>
  <si>
    <t>500</t>
  </si>
  <si>
    <t>Межбюджетные трансферты</t>
  </si>
  <si>
    <t>0102</t>
  </si>
  <si>
    <t>0104</t>
  </si>
  <si>
    <t>0203</t>
  </si>
  <si>
    <t>0310</t>
  </si>
  <si>
    <t xml:space="preserve">2 02 04014 10 0000 151 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</si>
  <si>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</si>
  <si>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Благоустройство</t>
  </si>
  <si>
    <t>0503</t>
  </si>
  <si>
    <t>Организация мер по теплоснабжению</t>
  </si>
  <si>
    <t>Организация мер по водоснабжению</t>
  </si>
  <si>
    <t>процент выполнения плана %</t>
  </si>
  <si>
    <t>Код бюджетной классификации</t>
  </si>
  <si>
    <t>Процент исполнения плана (процент)</t>
  </si>
  <si>
    <t>Дефицит бюджета</t>
  </si>
  <si>
    <t>Источники внутреннего финансирования  дефицита бюджета:</t>
  </si>
  <si>
    <t>000 01 00 00 00 00 0000 000</t>
  </si>
  <si>
    <t>в том числе:</t>
  </si>
  <si>
    <t>Изменение остатков средств на счетах по учету средств бюджета</t>
  </si>
  <si>
    <t>000 01 05 00 00 00 0000 000</t>
  </si>
  <si>
    <t xml:space="preserve">2 02 40014 10 0000 151 </t>
  </si>
  <si>
    <t>2 02 40000 00 0000 151</t>
  </si>
  <si>
    <t>Иные межбюджетные трансферты</t>
  </si>
  <si>
    <t>01 0 01 02000</t>
  </si>
  <si>
    <t>01 0 01 02100</t>
  </si>
  <si>
    <t>99 0 00 00000</t>
  </si>
  <si>
    <t>99 0 00 01100</t>
  </si>
  <si>
    <t>Основное мероприятие "Развитие культуры"</t>
  </si>
  <si>
    <t>01 0 03 01100</t>
  </si>
  <si>
    <t>01 0 03 01000</t>
  </si>
  <si>
    <t>01 0 03 03000</t>
  </si>
  <si>
    <t>Осуществление первичного воинского учета на территориях, где отсутствуют военные комиссариаты</t>
  </si>
  <si>
    <t>99 0 01 51180</t>
  </si>
  <si>
    <t>01 0 02 02000</t>
  </si>
  <si>
    <t>01 0 02 00000</t>
  </si>
  <si>
    <t>01 0 02 01100</t>
  </si>
  <si>
    <t>01 0 02 01000</t>
  </si>
  <si>
    <t>01 0 02 01600</t>
  </si>
  <si>
    <t>99 0 00 01000</t>
  </si>
  <si>
    <t>Обеспечение деятельности высшего должностного лица</t>
  </si>
  <si>
    <t>01 0 03 03100</t>
  </si>
  <si>
    <t>2 02 49999 10 0000 151</t>
  </si>
  <si>
    <t>Прочие межбюджетные трансферты, передаваемые бюджетам сельских поселений</t>
  </si>
  <si>
    <t>2 02 15001 00 0000 151</t>
  </si>
  <si>
    <t>Дотации бюджетам бюджетной системы Российской Федерации</t>
  </si>
  <si>
    <t>2 02  15001 10 0000 151</t>
  </si>
  <si>
    <t>Дотации бюджетам поселений на выравнивание бюджетной обеспеченности</t>
  </si>
  <si>
    <t xml:space="preserve">2 02 20000 00 0000 151 </t>
  </si>
  <si>
    <t>2 02 29999 00 0000 151</t>
  </si>
  <si>
    <t>Прочие субсидии бюджетам сельских поселений</t>
  </si>
  <si>
    <t>2 02 30000 00 0000 151</t>
  </si>
  <si>
    <t xml:space="preserve">Субвенции бюджетам  бюджетной системы  Российской Федерации </t>
  </si>
  <si>
    <t>2 02 35118 10 0000 151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</si>
  <si>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</si>
  <si>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Обеспечение текущего ремонта здания СДК</t>
  </si>
  <si>
    <t>01 0 02 01700</t>
  </si>
  <si>
    <t>Организация строительства детской площадки</t>
  </si>
  <si>
    <t>01 0 02 01800</t>
  </si>
  <si>
    <t>Основное мероприятие "Обеспечение развития дорожного хозяйства"</t>
  </si>
  <si>
    <t>01 0 02 03000</t>
  </si>
  <si>
    <t>09</t>
  </si>
  <si>
    <t>11</t>
  </si>
  <si>
    <t>0409</t>
  </si>
  <si>
    <t>0400</t>
  </si>
  <si>
    <t>1100</t>
  </si>
  <si>
    <t>1105</t>
  </si>
  <si>
    <t>Источники финансирования   бюджета муниципального образования Барагашское  сельское поселение  за  2019 год</t>
  </si>
  <si>
    <t>Приложение №1 к решению сессии Совета депутатов  МО Барагашское сельское поселение №   от 19 июня  2020 г    « Об  исполнении  бюджета МО  Барагашское сельское поселение за 2019 год»</t>
  </si>
  <si>
    <t>Поступление доходов в бюджет муниципального образования Барагашское сельское поселение за 2019 год</t>
  </si>
  <si>
    <t xml:space="preserve"> Приложение №2 к решению сессии Совета депутатов  МО Барагашское сельское поселение №   от 19 июня 2020  г    « Об  исполнении  бюджета МО  Барагашское сельское поселение за 2019 год»</t>
  </si>
  <si>
    <t>Распределение
бюджетных ассигнований по разделам, подразделам классификации расходов бюджета муниципального образования Барагашское сельское поселение   на 2019 год</t>
  </si>
  <si>
    <t xml:space="preserve"> План 2019 год. (тыс. руб)</t>
  </si>
  <si>
    <t>Факт.                исполнение 2019 год (тыс. руб)</t>
  </si>
  <si>
    <t xml:space="preserve"> Приложение №3 к решению сессии Совета депутатов  МО Барагашское сельское поселение №   от 19 июня 2020  г    « Об исполнении    бюджета МО  Барагашское сельское поселение за 2019 год»</t>
  </si>
  <si>
    <t>Ведомственная структура расходов бюджета муниципального образования Барагашское  сельское поселение  на 2019 год</t>
  </si>
  <si>
    <t>План 2019 год (тыс. руб)</t>
  </si>
  <si>
    <t>Факт.   испонение 2019 год (тыс. руб)</t>
  </si>
  <si>
    <t>План 2019 год (тыс.руб)</t>
  </si>
  <si>
    <t>Факт       исполнение 2019 год (тыс.руб)</t>
  </si>
  <si>
    <t>1 17 05050101 0000 180</t>
  </si>
  <si>
    <t>Прочие неналоговые доходы</t>
  </si>
  <si>
    <t>2 19 60010 10 0000 151</t>
  </si>
  <si>
    <t>Возврат остатков субсидий ,субвенсий и иных межбюджетнвх трансфертов имеющие целеыое значение</t>
  </si>
  <si>
    <t>ПОЖАРНАЯ БЕЗОПАСНОСТЬ</t>
  </si>
  <si>
    <t>НАЦИОНАЛЬНАЯ ЭКОНОМИКА</t>
  </si>
  <si>
    <t>Дорожное хозяйство (дорожные фонды)</t>
  </si>
  <si>
    <t>ЖИЛИЩНО-КОММУНАЛЬНОЕ ХОЗЯЙСТВО</t>
  </si>
  <si>
    <t>ФИЗИЧЕСКАЯ КУЛЬТУРА И СПОРТ</t>
  </si>
  <si>
    <t>Другие вопросы в области физической культуры и спорта</t>
  </si>
  <si>
    <t xml:space="preserve">Условно утвержденные расходы </t>
  </si>
  <si>
    <t>9999</t>
  </si>
  <si>
    <t xml:space="preserve">Непрограммные направления деятельности  сельской администрации </t>
  </si>
  <si>
    <t>99 0 А0 10100</t>
  </si>
  <si>
    <t>Повышение эффективности муниципального управления муниципальной программы "Обеспечение экономического роста и обеспечение благоприятных условий жизни населения"</t>
  </si>
  <si>
    <t>01 0 00 00000</t>
  </si>
  <si>
    <t>Обеспечение деятельности администрации МОВерх-Апшуяхтинское сельское поселение</t>
  </si>
  <si>
    <t>01 0 А0 01100</t>
  </si>
  <si>
    <t>Подпрограмма  "Создание условий реализации муниципальной программы  "Обеспечение экономического роста и обеспечение благоприятных условий жизни населения""</t>
  </si>
  <si>
    <t>01 3 00 00000</t>
  </si>
  <si>
    <t>Основное мероприятие  "Повышение эффективности муниципального управления"</t>
  </si>
  <si>
    <t>01 3 У1 80100</t>
  </si>
  <si>
    <t>Материально – техническое обеспечение  администрации МО Барагашское сельское поселение</t>
  </si>
  <si>
    <t>01 3 У1 80110</t>
  </si>
  <si>
    <t>Подпрограмма "Развитие инженерно- коммунального и дорожно-транспортного комплекса" муниципальной программы "Организация эффективного функционирования систем жизнеобеспечения"</t>
  </si>
  <si>
    <t>02 1 00 00000</t>
  </si>
  <si>
    <t>Основное мероприятие "Содержание инженерно- коммунальной инфраструктуры"</t>
  </si>
  <si>
    <t>02 1 02 Ж0000</t>
  </si>
  <si>
    <t>Организация мер по теплоснабжению, электроснабжению и водоснабжению</t>
  </si>
  <si>
    <t xml:space="preserve"> Программа  "Развитие экономического и налогового потенциала" муниципальной программы "Обеспечение экономического роста и обеспечение благоприятных условий жизни населения"</t>
  </si>
  <si>
    <t>01 0 01 00000</t>
  </si>
  <si>
    <t xml:space="preserve">Основное мероприятие "Формирование эффективности  управления  муниципальными финансами" </t>
  </si>
  <si>
    <t xml:space="preserve">Внедрение программного обеспечения в бюджетный процесс </t>
  </si>
  <si>
    <t xml:space="preserve">Основное мероприятие "Повышение эффективности управления муниципальной собственности" </t>
  </si>
  <si>
    <t>01 2 02 10000</t>
  </si>
  <si>
    <t>Мероприятия по организации представления муниципальных услуг и исполнения программы</t>
  </si>
  <si>
    <t>01 2 02 10100</t>
  </si>
  <si>
    <t>РЕЗЕРВНЫЕ ФОНДЫ</t>
  </si>
  <si>
    <t>Подпрограмма "Обеспечение безопасности населения и профилактика терроризма и экстремизма"</t>
  </si>
  <si>
    <t>02 2 00 00000</t>
  </si>
  <si>
    <t>Основное мероприятие "Предупреждение и ликвидация последствий чрезвычайных ситуаций в границах поселения"</t>
  </si>
  <si>
    <t>02 2 03 P3000</t>
  </si>
  <si>
    <t>Резервный фонд на предупреждение и ликвидацию чрезвычайных ситуаций</t>
  </si>
  <si>
    <t>ВЦП "Развитие социально- культурной сферы на 2016-2018 годы" муниципальной программы сельской администрации МОВерх-Апшуяхтинское сельское поселение "Комплексное совершенствование социально-экономических процессов МОВерх-Апшуяхтинское сельское поселение"</t>
  </si>
  <si>
    <t>01 0 03 0000</t>
  </si>
  <si>
    <t>Основное мероприятие " Развитие физической культуры и спорта"</t>
  </si>
  <si>
    <t>01 0 03 02000</t>
  </si>
  <si>
    <t>01 0 03 02100</t>
  </si>
  <si>
    <t>Основное мероприятие " Организация и осуществление мероприятий по работе с детьми и молодежью"</t>
  </si>
  <si>
    <t>Подпрограмма "Развитие  социально-культурной сферы"</t>
  </si>
  <si>
    <t>01 1 00 00000</t>
  </si>
  <si>
    <t>Основное мероприятие "Развитие физической культуры и спорта"</t>
  </si>
  <si>
    <t>01 1 02 10000</t>
  </si>
  <si>
    <t>01 1 02 10100</t>
  </si>
  <si>
    <t>01 1 02 10200</t>
  </si>
  <si>
    <t>Основное мероприятие "Профилактика терроризма и экстремизма в границах поселения"</t>
  </si>
  <si>
    <t>02 2 03 P2000</t>
  </si>
  <si>
    <t>Совершенствование системы информационно-пропагандическогопротиводействия терроризму и экстремизму</t>
  </si>
  <si>
    <t>ДРУГИЕ ОБЩЕГОСУДАРСТВЕННЫЕ РАСХОДЫ</t>
  </si>
  <si>
    <t>Основное мероприятие"Обеспечение первичных мер пожарной безопасности в границах поселений"</t>
  </si>
  <si>
    <t>01 2 01 Р1000</t>
  </si>
  <si>
    <t>99 0 00 51180</t>
  </si>
  <si>
    <t>ВЦП "Устойчивое развитие систем жизнеобеспечения" муниципальной программы "Комплексное совершенствование социально-экономических процессов МОВерх-Апшуяхтинское сельское поселение"</t>
  </si>
  <si>
    <t>Основное мероприятие "Обеспечение безопасности населения"</t>
  </si>
  <si>
    <t>Обеспечение первичных мер пожарной безопасности</t>
  </si>
  <si>
    <t xml:space="preserve">10 </t>
  </si>
  <si>
    <t>02 2 01 10000</t>
  </si>
  <si>
    <t>Основное мероприятие "Обеспечение пожарнойбезопасности в границах поселения"</t>
  </si>
  <si>
    <t>02 1 01 Д0000</t>
  </si>
  <si>
    <t>Основное мероприятие "Содержание и развитие дорожно-транспортного комплекса"</t>
  </si>
  <si>
    <t xml:space="preserve">Дорожная деятельность в отношении дорог местного значения </t>
  </si>
  <si>
    <t>Основное мероприятие "Повышение уровня благоустройства территории"</t>
  </si>
  <si>
    <t>БЛАГОУСТРОЙСТВО</t>
  </si>
  <si>
    <t>Основное мероприятие " Повышение уровня благоустройства территории"</t>
  </si>
  <si>
    <t>Организация освещения улиц</t>
  </si>
  <si>
    <t>01 0 02 01200</t>
  </si>
  <si>
    <t>01 0 02 01500</t>
  </si>
  <si>
    <t>Организация текущего ремонта памятника</t>
  </si>
  <si>
    <t>Организация мер по обустройству мест бытовых и промышленных отходов</t>
  </si>
  <si>
    <t>01 0 02 01300</t>
  </si>
  <si>
    <t>Ремонт и строительство поселковых дорог</t>
  </si>
  <si>
    <t>01 0 02 03100</t>
  </si>
  <si>
    <t xml:space="preserve">ЖИЛИЩНО-КОММУНАЛЬНОЕ ХОЗЯЙСТВО </t>
  </si>
  <si>
    <t>Основное мероприятие "Поддержание и улучшение санитарного и эстетического состояния территорий"</t>
  </si>
  <si>
    <t>02 3 01 10000</t>
  </si>
  <si>
    <t>Другие вопросы в области физической культуры и спрота</t>
  </si>
  <si>
    <t>Программа "Развитие социально-культурной сферы"</t>
  </si>
  <si>
    <t>Условно утверждаемые расходы</t>
  </si>
  <si>
    <t>999</t>
  </si>
  <si>
    <t>99</t>
  </si>
  <si>
    <t>99 9 99 99999</t>
  </si>
  <si>
    <t>Приложение № 4 к решению сессии Совета депутатов МО Барагашское сельское поселение № _ от  19 июня 2020 г "Об исполнении бюджета МО Барагашское сельское поселение за 2019 год"</t>
  </si>
  <si>
    <t xml:space="preserve"> Утвержденные  плановые назначения на 2019 год, сумма (тыс. рублей) </t>
  </si>
  <si>
    <t>Кассовое исполнение за  2019 год, сумма (тыс. рублей)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</si>
</sst>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000"/>
    <numFmt numFmtId="178" formatCode="0.00000"/>
    <numFmt numFmtId="179" formatCode="0.0000"/>
    <numFmt numFmtId="180" formatCode="0.0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b/>
      <sz val="16"/>
      <color indexed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i/>
      <sz val="14"/>
      <color indexed="8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Arial Cyr"/>
      <family val="0"/>
    </font>
    <font>
      <sz val="12"/>
      <name val="Arial Cyr"/>
      <family val="0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i/>
      <sz val="14"/>
      <color indexed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4"/>
      <name val="Arial Cyr"/>
      <family val="0"/>
    </font>
    <font>
      <b/>
      <sz val="14"/>
      <color indexed="8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i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color indexed="8"/>
      <name val="Arial Cyr"/>
      <family val="2"/>
    </font>
    <font>
      <sz val="11"/>
      <color indexed="17"/>
      <name val="Calibri"/>
      <family val="2"/>
    </font>
    <font>
      <sz val="16"/>
      <color indexed="8"/>
      <name val="Times New Roman"/>
      <family val="1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0"/>
      <color theme="1"/>
      <name val="Arial Cyr"/>
      <family val="2"/>
    </font>
    <font>
      <sz val="11"/>
      <color rgb="FF006100"/>
      <name val="Calibri"/>
      <family val="2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b/>
      <sz val="16"/>
      <color rgb="FF000000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 style="thin"/>
      <bottom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/>
      <top style="thin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1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4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53"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49" fontId="66" fillId="0" borderId="10" xfId="0" applyNumberFormat="1" applyFont="1" applyFill="1" applyBorder="1" applyAlignment="1">
      <alignment horizontal="center" vertical="center" wrapText="1"/>
    </xf>
    <xf numFmtId="49" fontId="66" fillId="0" borderId="10" xfId="0" applyNumberFormat="1" applyFont="1" applyFill="1" applyBorder="1" applyAlignment="1">
      <alignment horizontal="center" vertical="center"/>
    </xf>
    <xf numFmtId="49" fontId="67" fillId="0" borderId="10" xfId="0" applyNumberFormat="1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left" vertical="center" wrapText="1"/>
    </xf>
    <xf numFmtId="0" fontId="7" fillId="0" borderId="0" xfId="0" applyFont="1" applyAlignment="1">
      <alignment/>
    </xf>
    <xf numFmtId="2" fontId="7" fillId="0" borderId="0" xfId="0" applyNumberFormat="1" applyFont="1" applyAlignment="1">
      <alignment/>
    </xf>
    <xf numFmtId="49" fontId="5" fillId="0" borderId="10" xfId="0" applyNumberFormat="1" applyFont="1" applyFill="1" applyBorder="1" applyAlignment="1">
      <alignment horizontal="center" vertical="center" wrapText="1"/>
    </xf>
    <xf numFmtId="0" fontId="13" fillId="0" borderId="0" xfId="54" applyFont="1">
      <alignment/>
      <protection/>
    </xf>
    <xf numFmtId="0" fontId="13" fillId="0" borderId="0" xfId="54" applyFont="1" applyAlignment="1">
      <alignment horizontal="center"/>
      <protection/>
    </xf>
    <xf numFmtId="0" fontId="10" fillId="0" borderId="0" xfId="54" applyFont="1">
      <alignment/>
      <protection/>
    </xf>
    <xf numFmtId="0" fontId="14" fillId="0" borderId="0" xfId="54" applyFont="1">
      <alignment/>
      <protection/>
    </xf>
    <xf numFmtId="0" fontId="8" fillId="0" borderId="0" xfId="54">
      <alignment/>
      <protection/>
    </xf>
    <xf numFmtId="0" fontId="8" fillId="0" borderId="0" xfId="54" applyAlignment="1">
      <alignment horizontal="center" vertical="center" wrapText="1"/>
      <protection/>
    </xf>
    <xf numFmtId="0" fontId="8" fillId="0" borderId="0" xfId="54" applyAlignment="1">
      <alignment horizontal="justify" vertical="center" wrapText="1"/>
      <protection/>
    </xf>
    <xf numFmtId="0" fontId="8" fillId="0" borderId="0" xfId="54" applyAlignment="1">
      <alignment horizontal="right" vertical="justify"/>
      <protection/>
    </xf>
    <xf numFmtId="0" fontId="13" fillId="0" borderId="0" xfId="54" applyFont="1" applyAlignment="1">
      <alignment horizontal="left" vertical="center" wrapText="1"/>
      <protection/>
    </xf>
    <xf numFmtId="0" fontId="8" fillId="0" borderId="0" xfId="54" applyFont="1" applyAlignment="1">
      <alignment/>
      <protection/>
    </xf>
    <xf numFmtId="0" fontId="8" fillId="0" borderId="0" xfId="54" applyFont="1" applyAlignment="1">
      <alignment horizontal="left" vertical="justify"/>
      <protection/>
    </xf>
    <xf numFmtId="0" fontId="13" fillId="0" borderId="0" xfId="54" applyFont="1" applyFill="1" applyBorder="1" applyAlignment="1">
      <alignment horizontal="left" vertical="justify" wrapText="1"/>
      <protection/>
    </xf>
    <xf numFmtId="0" fontId="14" fillId="0" borderId="0" xfId="54" applyFont="1" applyAlignment="1">
      <alignment/>
      <protection/>
    </xf>
    <xf numFmtId="0" fontId="14" fillId="0" borderId="0" xfId="54" applyFont="1" applyAlignment="1">
      <alignment horizontal="left" vertical="justify"/>
      <protection/>
    </xf>
    <xf numFmtId="0" fontId="14" fillId="0" borderId="0" xfId="54" applyFont="1" applyAlignment="1">
      <alignment horizontal="right" vertical="justify"/>
      <protection/>
    </xf>
    <xf numFmtId="0" fontId="3" fillId="0" borderId="10" xfId="54" applyFont="1" applyBorder="1" applyAlignment="1">
      <alignment horizontal="center" vertical="center" wrapText="1"/>
      <protection/>
    </xf>
    <xf numFmtId="0" fontId="3" fillId="0" borderId="10" xfId="54" applyFont="1" applyBorder="1" applyAlignment="1">
      <alignment horizontal="justify" vertical="center" wrapText="1"/>
      <protection/>
    </xf>
    <xf numFmtId="0" fontId="10" fillId="0" borderId="10" xfId="54" applyFont="1" applyBorder="1" applyAlignment="1">
      <alignment horizontal="center" vertical="center" wrapText="1"/>
      <protection/>
    </xf>
    <xf numFmtId="0" fontId="10" fillId="0" borderId="10" xfId="54" applyFont="1" applyBorder="1" applyAlignment="1">
      <alignment horizontal="justify" vertical="center" wrapText="1"/>
      <protection/>
    </xf>
    <xf numFmtId="0" fontId="16" fillId="0" borderId="0" xfId="54" applyFont="1">
      <alignment/>
      <protection/>
    </xf>
    <xf numFmtId="0" fontId="17" fillId="0" borderId="0" xfId="54" applyFont="1">
      <alignment/>
      <protection/>
    </xf>
    <xf numFmtId="0" fontId="3" fillId="0" borderId="0" xfId="54" applyFont="1">
      <alignment/>
      <protection/>
    </xf>
    <xf numFmtId="0" fontId="10" fillId="0" borderId="10" xfId="54" applyFont="1" applyBorder="1" applyAlignment="1">
      <alignment horizontal="center" vertical="center"/>
      <protection/>
    </xf>
    <xf numFmtId="0" fontId="9" fillId="0" borderId="0" xfId="54" applyFont="1">
      <alignment/>
      <protection/>
    </xf>
    <xf numFmtId="0" fontId="9" fillId="0" borderId="10" xfId="54" applyFont="1" applyBorder="1" applyAlignment="1">
      <alignment horizontal="center" vertical="center" wrapText="1"/>
      <protection/>
    </xf>
    <xf numFmtId="0" fontId="9" fillId="0" borderId="10" xfId="54" applyFont="1" applyBorder="1" applyAlignment="1">
      <alignment horizontal="justify" vertical="center" wrapText="1"/>
      <protection/>
    </xf>
    <xf numFmtId="0" fontId="9" fillId="0" borderId="11" xfId="54" applyFont="1" applyBorder="1" applyAlignment="1">
      <alignment horizontal="center" vertical="center" wrapText="1"/>
      <protection/>
    </xf>
    <xf numFmtId="0" fontId="12" fillId="0" borderId="11" xfId="54" applyFont="1" applyBorder="1" applyAlignment="1">
      <alignment horizontal="justify" vertical="center" wrapText="1"/>
      <protection/>
    </xf>
    <xf numFmtId="0" fontId="12" fillId="0" borderId="11" xfId="54" applyFont="1" applyBorder="1" applyAlignment="1">
      <alignment horizontal="center" vertical="center" wrapText="1"/>
      <protection/>
    </xf>
    <xf numFmtId="0" fontId="19" fillId="0" borderId="0" xfId="54" applyFont="1" applyAlignment="1">
      <alignment wrapText="1"/>
      <protection/>
    </xf>
    <xf numFmtId="0" fontId="13" fillId="0" borderId="0" xfId="54" applyFont="1" applyAlignment="1">
      <alignment horizontal="justify" vertical="center" wrapText="1"/>
      <protection/>
    </xf>
    <xf numFmtId="0" fontId="13" fillId="0" borderId="0" xfId="54" applyFont="1" applyAlignment="1">
      <alignment horizontal="center" vertical="center" wrapText="1"/>
      <protection/>
    </xf>
    <xf numFmtId="0" fontId="13" fillId="0" borderId="0" xfId="54" applyFont="1" applyAlignment="1">
      <alignment horizontal="center" vertical="center"/>
      <protection/>
    </xf>
    <xf numFmtId="0" fontId="13" fillId="0" borderId="0" xfId="54" applyFont="1" applyAlignment="1">
      <alignment wrapText="1"/>
      <protection/>
    </xf>
    <xf numFmtId="49" fontId="13" fillId="0" borderId="0" xfId="54" applyNumberFormat="1" applyFont="1" applyAlignment="1">
      <alignment horizontal="center"/>
      <protection/>
    </xf>
    <xf numFmtId="49" fontId="10" fillId="0" borderId="0" xfId="54" applyNumberFormat="1" applyFont="1" applyAlignment="1">
      <alignment horizontal="center"/>
      <protection/>
    </xf>
    <xf numFmtId="0" fontId="10" fillId="0" borderId="0" xfId="54" applyFont="1" applyAlignment="1">
      <alignment wrapText="1"/>
      <protection/>
    </xf>
    <xf numFmtId="0" fontId="10" fillId="0" borderId="10" xfId="54" applyFont="1" applyFill="1" applyBorder="1" applyAlignment="1">
      <alignment horizontal="left" vertical="center" wrapText="1"/>
      <protection/>
    </xf>
    <xf numFmtId="0" fontId="14" fillId="0" borderId="0" xfId="54" applyFont="1" applyAlignment="1">
      <alignment horizontal="center" vertical="center" wrapText="1"/>
      <protection/>
    </xf>
    <xf numFmtId="0" fontId="10" fillId="0" borderId="10" xfId="54" applyFont="1" applyBorder="1" applyAlignment="1">
      <alignment horizontal="center" wrapText="1"/>
      <protection/>
    </xf>
    <xf numFmtId="0" fontId="15" fillId="0" borderId="0" xfId="54" applyFont="1" applyAlignment="1">
      <alignment horizontal="center" vertical="center" wrapText="1"/>
      <protection/>
    </xf>
    <xf numFmtId="0" fontId="8" fillId="0" borderId="0" xfId="54" applyAlignment="1">
      <alignment/>
      <protection/>
    </xf>
    <xf numFmtId="0" fontId="12" fillId="0" borderId="0" xfId="54" applyFont="1" applyAlignment="1">
      <alignment horizontal="center" vertical="top" wrapText="1"/>
      <protection/>
    </xf>
    <xf numFmtId="0" fontId="9" fillId="0" borderId="0" xfId="54" applyFont="1" applyAlignment="1">
      <alignment horizontal="center" vertical="top" wrapText="1"/>
      <protection/>
    </xf>
    <xf numFmtId="0" fontId="12" fillId="0" borderId="0" xfId="54" applyFont="1" applyAlignment="1">
      <alignment horizontal="center" wrapText="1"/>
      <protection/>
    </xf>
    <xf numFmtId="0" fontId="20" fillId="0" borderId="0" xfId="54" applyFont="1" applyAlignment="1">
      <alignment wrapText="1"/>
      <protection/>
    </xf>
    <xf numFmtId="0" fontId="3" fillId="0" borderId="10" xfId="54" applyFont="1" applyFill="1" applyBorder="1" applyAlignment="1">
      <alignment horizontal="left" vertical="center" wrapText="1"/>
      <protection/>
    </xf>
    <xf numFmtId="0" fontId="21" fillId="0" borderId="0" xfId="54" applyFont="1">
      <alignment/>
      <protection/>
    </xf>
    <xf numFmtId="1" fontId="3" fillId="0" borderId="10" xfId="54" applyNumberFormat="1" applyFont="1" applyFill="1" applyBorder="1" applyAlignment="1">
      <alignment horizontal="left" vertical="top" wrapText="1"/>
      <protection/>
    </xf>
    <xf numFmtId="1" fontId="66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68" fillId="0" borderId="10" xfId="0" applyFont="1" applyFill="1" applyBorder="1" applyAlignment="1">
      <alignment wrapText="1"/>
    </xf>
    <xf numFmtId="0" fontId="55" fillId="0" borderId="0" xfId="0" applyFont="1" applyAlignment="1">
      <alignment/>
    </xf>
    <xf numFmtId="2" fontId="5" fillId="0" borderId="12" xfId="0" applyNumberFormat="1" applyFont="1" applyBorder="1" applyAlignment="1">
      <alignment horizontal="center" vertical="center" wrapText="1"/>
    </xf>
    <xf numFmtId="49" fontId="22" fillId="0" borderId="13" xfId="0" applyNumberFormat="1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69" fillId="0" borderId="10" xfId="0" applyNumberFormat="1" applyFont="1" applyBorder="1" applyAlignment="1">
      <alignment horizontal="center" vertical="center" wrapText="1"/>
    </xf>
    <xf numFmtId="2" fontId="10" fillId="0" borderId="10" xfId="54" applyNumberFormat="1" applyFont="1" applyBorder="1" applyAlignment="1">
      <alignment horizontal="right" vertical="center"/>
      <protection/>
    </xf>
    <xf numFmtId="2" fontId="3" fillId="0" borderId="10" xfId="54" applyNumberFormat="1" applyFont="1" applyBorder="1" applyAlignment="1">
      <alignment horizontal="right" vertical="center"/>
      <protection/>
    </xf>
    <xf numFmtId="172" fontId="3" fillId="0" borderId="10" xfId="54" applyNumberFormat="1" applyFont="1" applyBorder="1" applyAlignment="1">
      <alignment horizontal="right" vertical="center" wrapText="1"/>
      <protection/>
    </xf>
    <xf numFmtId="0" fontId="10" fillId="0" borderId="10" xfId="54" applyFont="1" applyBorder="1" applyAlignment="1">
      <alignment vertical="center" wrapText="1"/>
      <protection/>
    </xf>
    <xf numFmtId="172" fontId="10" fillId="0" borderId="10" xfId="54" applyNumberFormat="1" applyFont="1" applyBorder="1" applyAlignment="1">
      <alignment horizontal="right" vertical="center" wrapText="1"/>
      <protection/>
    </xf>
    <xf numFmtId="0" fontId="3" fillId="0" borderId="10" xfId="54" applyFont="1" applyBorder="1" applyAlignment="1">
      <alignment horizontal="center" vertical="center"/>
      <protection/>
    </xf>
    <xf numFmtId="0" fontId="9" fillId="0" borderId="10" xfId="54" applyFont="1" applyBorder="1" applyAlignment="1">
      <alignment vertical="center" wrapText="1"/>
      <protection/>
    </xf>
    <xf numFmtId="2" fontId="3" fillId="0" borderId="10" xfId="54" applyNumberFormat="1" applyFont="1" applyBorder="1" applyAlignment="1">
      <alignment horizontal="right" vertical="center" wrapText="1"/>
      <protection/>
    </xf>
    <xf numFmtId="0" fontId="70" fillId="0" borderId="0" xfId="0" applyFont="1" applyAlignment="1">
      <alignment/>
    </xf>
    <xf numFmtId="2" fontId="10" fillId="0" borderId="10" xfId="54" applyNumberFormat="1" applyFont="1" applyBorder="1" applyAlignment="1">
      <alignment horizontal="right" vertical="center" wrapText="1"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2" fontId="0" fillId="0" borderId="10" xfId="0" applyNumberFormat="1" applyBorder="1" applyAlignment="1">
      <alignment/>
    </xf>
    <xf numFmtId="2" fontId="5" fillId="0" borderId="10" xfId="0" applyNumberFormat="1" applyFont="1" applyFill="1" applyBorder="1" applyAlignment="1">
      <alignment horizontal="right" vertical="center"/>
    </xf>
    <xf numFmtId="2" fontId="6" fillId="0" borderId="10" xfId="0" applyNumberFormat="1" applyFont="1" applyFill="1" applyBorder="1" applyAlignment="1">
      <alignment horizontal="right" vertical="center"/>
    </xf>
    <xf numFmtId="0" fontId="71" fillId="33" borderId="10" xfId="0" applyFont="1" applyFill="1" applyBorder="1" applyAlignment="1">
      <alignment vertical="top" wrapText="1"/>
    </xf>
    <xf numFmtId="49" fontId="3" fillId="0" borderId="10" xfId="54" applyNumberFormat="1" applyFont="1" applyFill="1" applyBorder="1" applyAlignment="1">
      <alignment horizontal="center" wrapText="1"/>
      <protection/>
    </xf>
    <xf numFmtId="49" fontId="10" fillId="0" borderId="10" xfId="54" applyNumberFormat="1" applyFont="1" applyFill="1" applyBorder="1" applyAlignment="1">
      <alignment horizontal="center" wrapText="1"/>
      <protection/>
    </xf>
    <xf numFmtId="0" fontId="3" fillId="0" borderId="14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3" fillId="0" borderId="16" xfId="54" applyFont="1" applyFill="1" applyBorder="1" applyAlignment="1">
      <alignment horizontal="left" vertical="center" wrapText="1"/>
      <protection/>
    </xf>
    <xf numFmtId="0" fontId="10" fillId="0" borderId="16" xfId="54" applyFont="1" applyFill="1" applyBorder="1" applyAlignment="1">
      <alignment horizontal="left" vertical="center" wrapText="1"/>
      <protection/>
    </xf>
    <xf numFmtId="0" fontId="3" fillId="0" borderId="16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center" wrapText="1"/>
    </xf>
    <xf numFmtId="2" fontId="5" fillId="0" borderId="10" xfId="53" applyNumberFormat="1" applyFont="1" applyFill="1" applyBorder="1" applyAlignment="1">
      <alignment vertical="center" wrapText="1"/>
      <protection/>
    </xf>
    <xf numFmtId="49" fontId="3" fillId="0" borderId="10" xfId="54" applyNumberFormat="1" applyFont="1" applyBorder="1" applyAlignment="1">
      <alignment horizontal="center"/>
      <protection/>
    </xf>
    <xf numFmtId="0" fontId="3" fillId="0" borderId="10" xfId="54" applyNumberFormat="1" applyFont="1" applyFill="1" applyBorder="1" applyAlignment="1">
      <alignment horizontal="right" wrapText="1"/>
      <protection/>
    </xf>
    <xf numFmtId="0" fontId="10" fillId="0" borderId="10" xfId="54" applyNumberFormat="1" applyFont="1" applyFill="1" applyBorder="1" applyAlignment="1">
      <alignment horizontal="right" wrapText="1"/>
      <protection/>
    </xf>
    <xf numFmtId="0" fontId="4" fillId="0" borderId="10" xfId="0" applyFont="1" applyBorder="1" applyAlignment="1">
      <alignment horizontal="center" vertical="center" wrapText="1"/>
    </xf>
    <xf numFmtId="172" fontId="66" fillId="0" borderId="10" xfId="0" applyNumberFormat="1" applyFont="1" applyFill="1" applyBorder="1" applyAlignment="1">
      <alignment horizontal="right" vertical="center" wrapText="1"/>
    </xf>
    <xf numFmtId="2" fontId="4" fillId="0" borderId="10" xfId="0" applyNumberFormat="1" applyFont="1" applyFill="1" applyBorder="1" applyAlignment="1">
      <alignment horizontal="right" vertical="center" wrapText="1"/>
    </xf>
    <xf numFmtId="0" fontId="5" fillId="33" borderId="10" xfId="0" applyFont="1" applyFill="1" applyBorder="1" applyAlignment="1">
      <alignment vertical="top" wrapText="1"/>
    </xf>
    <xf numFmtId="2" fontId="66" fillId="0" borderId="1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left" vertical="center" wrapText="1"/>
    </xf>
    <xf numFmtId="2" fontId="5" fillId="0" borderId="10" xfId="0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vertical="top" wrapText="1"/>
    </xf>
    <xf numFmtId="0" fontId="5" fillId="0" borderId="10" xfId="0" applyNumberFormat="1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vertical="top" wrapText="1"/>
    </xf>
    <xf numFmtId="0" fontId="23" fillId="0" borderId="10" xfId="0" applyFont="1" applyFill="1" applyBorder="1" applyAlignment="1">
      <alignment vertical="top" wrapText="1"/>
    </xf>
    <xf numFmtId="0" fontId="24" fillId="0" borderId="10" xfId="0" applyFont="1" applyFill="1" applyBorder="1" applyAlignment="1">
      <alignment vertical="top" wrapText="1"/>
    </xf>
    <xf numFmtId="2" fontId="6" fillId="0" borderId="10" xfId="0" applyNumberFormat="1" applyFont="1" applyFill="1" applyBorder="1" applyAlignment="1">
      <alignment horizontal="right" vertical="center" wrapText="1"/>
    </xf>
    <xf numFmtId="172" fontId="5" fillId="0" borderId="10" xfId="0" applyNumberFormat="1" applyFont="1" applyFill="1" applyBorder="1" applyAlignment="1">
      <alignment horizontal="right" vertical="center"/>
    </xf>
    <xf numFmtId="172" fontId="6" fillId="0" borderId="1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2" fontId="6" fillId="0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left" wrapText="1"/>
    </xf>
    <xf numFmtId="0" fontId="5" fillId="0" borderId="14" xfId="0" applyFont="1" applyFill="1" applyBorder="1" applyAlignment="1">
      <alignment horizontal="left" vertical="center" wrapText="1"/>
    </xf>
    <xf numFmtId="0" fontId="14" fillId="0" borderId="10" xfId="54" applyFont="1" applyBorder="1">
      <alignment/>
      <protection/>
    </xf>
    <xf numFmtId="0" fontId="5" fillId="0" borderId="15" xfId="0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justify"/>
    </xf>
    <xf numFmtId="2" fontId="5" fillId="0" borderId="10" xfId="0" applyNumberFormat="1" applyFont="1" applyFill="1" applyBorder="1" applyAlignment="1">
      <alignment wrapText="1"/>
    </xf>
    <xf numFmtId="0" fontId="6" fillId="0" borderId="10" xfId="0" applyFont="1" applyFill="1" applyBorder="1" applyAlignment="1">
      <alignment/>
    </xf>
    <xf numFmtId="49" fontId="6" fillId="0" borderId="10" xfId="0" applyNumberFormat="1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top" wrapText="1"/>
    </xf>
    <xf numFmtId="2" fontId="67" fillId="0" borderId="10" xfId="0" applyNumberFormat="1" applyFont="1" applyBorder="1" applyAlignment="1">
      <alignment vertical="center"/>
    </xf>
    <xf numFmtId="2" fontId="66" fillId="0" borderId="10" xfId="0" applyNumberFormat="1" applyFont="1" applyFill="1" applyBorder="1" applyAlignment="1">
      <alignment horizontal="right" vertical="center" wrapText="1"/>
    </xf>
    <xf numFmtId="2" fontId="66" fillId="0" borderId="10" xfId="0" applyNumberFormat="1" applyFont="1" applyFill="1" applyBorder="1" applyAlignment="1">
      <alignment vertical="center" wrapText="1"/>
    </xf>
    <xf numFmtId="2" fontId="67" fillId="0" borderId="10" xfId="0" applyNumberFormat="1" applyFont="1" applyFill="1" applyBorder="1" applyAlignment="1">
      <alignment/>
    </xf>
    <xf numFmtId="0" fontId="3" fillId="0" borderId="0" xfId="54" applyFont="1" applyBorder="1" applyAlignment="1">
      <alignment horizontal="center" vertical="center" wrapText="1"/>
      <protection/>
    </xf>
    <xf numFmtId="0" fontId="14" fillId="0" borderId="0" xfId="54" applyFont="1" applyAlignment="1">
      <alignment/>
      <protection/>
    </xf>
    <xf numFmtId="0" fontId="13" fillId="0" borderId="0" xfId="54" applyFont="1" applyAlignment="1">
      <alignment horizontal="center" vertical="center" wrapText="1"/>
      <protection/>
    </xf>
    <xf numFmtId="0" fontId="9" fillId="0" borderId="0" xfId="54" applyFont="1" applyAlignment="1">
      <alignment horizontal="left" wrapText="1"/>
      <protection/>
    </xf>
    <xf numFmtId="0" fontId="3" fillId="0" borderId="0" xfId="54" applyFont="1" applyAlignment="1">
      <alignment horizontal="center" vertical="top" wrapText="1"/>
      <protection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wrapText="1"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3" xfId="56"/>
    <cellStyle name="Обычный 4" xfId="57"/>
    <cellStyle name="Обычный 5 2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Связанная ячейка" xfId="65"/>
    <cellStyle name="Текст предупреждения" xfId="66"/>
    <cellStyle name="Тысячи [0]_перечис.11" xfId="67"/>
    <cellStyle name="Тысячи_перечис.11" xfId="68"/>
    <cellStyle name="Comma" xfId="69"/>
    <cellStyle name="Comma [0]" xfId="70"/>
    <cellStyle name="Финансовый 2" xfId="71"/>
    <cellStyle name="Финансовый 2 2" xfId="72"/>
    <cellStyle name="Финансовый 2 2 2" xfId="73"/>
    <cellStyle name="Финансовый 3" xfId="74"/>
    <cellStyle name="Хороший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44;&#1098;&#1077;&#1082;&#1090;&#1080;&#1077;&#1082;\&#1057;&#1077;&#1089;&#1089;&#1080;&#1080;%202015\&#1042;&#1090;&#1086;&#1088;&#1086;&#1077;%20&#1095;&#1090;&#1077;&#1085;&#1080;&#1077;%20&#1073;&#1102;&#1076;&#1078;&#1077;&#1090;&#1072;%20&#1044;&#1098;&#1077;&#1082;&#1090;&#1080;&#1077;&#1082;%202016%20&#1075;&#1086;&#1076;\obmen\Documents%20and%20Settings\Admin\&#1056;&#1072;&#1073;&#1086;&#1095;&#1080;&#1081;%20&#1089;&#1090;&#1086;&#1083;\&#1073;&#1102;&#1076;&#1078;&#1077;&#1090;\&#1073;&#1102;&#1076;&#1078;&#1077;&#1090;%202010%20&#1075;&#1086;&#1076;&#1072;%20&#1088;&#1072;&#1081;&#1086;&#1085;&#1072;\&#1080;&#1079;&#1084;&#1077;&#1085;&#1077;&#1085;&#1080;&#1103;\29.09\&#1044;&#1086;&#1082;&#1091;&#1084;&#1077;&#1085;&#1090;&#1099;%20&#1057;&#1072;&#1096;&#1072;\&#1057;&#1072;&#1096;&#1072;%20&#1041;\&#1073;&#1102;&#1076;&#1078;&#1077;&#1090;\&#1073;&#1102;&#1076;&#1078;&#1077;&#1090;%202010%20&#1075;&#1086;&#1076;&#1072;%20&#1088;&#1072;&#1081;&#1086;&#1085;&#1072;\&#1080;&#1079;&#1084;&#1077;&#1085;&#1077;&#1085;&#1080;&#1103;\18%20&#1084;&#1072;&#1103;%202010%20&#1075;\&#1087;&#1088;&#1080;&#1083;&#1086;&#1078;&#1077;&#1085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"/>
      <sheetName val="3"/>
      <sheetName val="4,"/>
      <sheetName val="5"/>
      <sheetName val="6 "/>
      <sheetName val="7"/>
      <sheetName val="8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38"/>
  <sheetViews>
    <sheetView view="pageBreakPreview" zoomScale="80" zoomScaleSheetLayoutView="80" zoomScalePageLayoutView="0" workbookViewId="0" topLeftCell="A38">
      <selection activeCell="F30" sqref="F30"/>
    </sheetView>
  </sheetViews>
  <sheetFormatPr defaultColWidth="9.140625" defaultRowHeight="15"/>
  <cols>
    <col min="1" max="1" width="7.57421875" style="15" customWidth="1"/>
    <col min="2" max="2" width="32.7109375" style="16" customWidth="1"/>
    <col min="3" max="3" width="53.00390625" style="17" customWidth="1"/>
    <col min="4" max="4" width="17.57421875" style="17" customWidth="1"/>
    <col min="5" max="5" width="15.8515625" style="17" customWidth="1"/>
    <col min="6" max="6" width="18.421875" style="16" customWidth="1"/>
    <col min="7" max="16384" width="9.140625" style="15" customWidth="1"/>
  </cols>
  <sheetData>
    <row r="1" spans="2:6" s="11" customFormat="1" ht="114" customHeight="1">
      <c r="B1" s="42"/>
      <c r="C1" s="41"/>
      <c r="D1" s="146" t="s">
        <v>132</v>
      </c>
      <c r="E1" s="146"/>
      <c r="F1" s="146"/>
    </row>
    <row r="2" spans="1:6" s="13" customFormat="1" ht="41.25" customHeight="1">
      <c r="A2" s="144" t="s">
        <v>133</v>
      </c>
      <c r="B2" s="145"/>
      <c r="C2" s="145"/>
      <c r="D2" s="145"/>
      <c r="E2" s="145"/>
      <c r="F2" s="145"/>
    </row>
    <row r="3" spans="1:6" s="11" customFormat="1" ht="15.75">
      <c r="A3" s="40"/>
      <c r="B3" s="39"/>
      <c r="C3" s="38"/>
      <c r="D3" s="38"/>
      <c r="E3" s="38"/>
      <c r="F3" s="37"/>
    </row>
    <row r="4" spans="1:6" s="13" customFormat="1" ht="133.5" customHeight="1">
      <c r="A4" s="26" t="s">
        <v>45</v>
      </c>
      <c r="B4" s="26" t="s">
        <v>44</v>
      </c>
      <c r="C4" s="26" t="s">
        <v>43</v>
      </c>
      <c r="D4" s="26" t="s">
        <v>142</v>
      </c>
      <c r="E4" s="26" t="s">
        <v>143</v>
      </c>
      <c r="F4" s="26" t="s">
        <v>76</v>
      </c>
    </row>
    <row r="5" spans="1:6" s="34" customFormat="1" ht="15.75">
      <c r="A5" s="35">
        <v>1</v>
      </c>
      <c r="B5" s="35">
        <v>2</v>
      </c>
      <c r="C5" s="36">
        <v>3</v>
      </c>
      <c r="D5" s="36"/>
      <c r="E5" s="35">
        <v>4</v>
      </c>
      <c r="F5" s="35">
        <v>5</v>
      </c>
    </row>
    <row r="6" spans="1:6" s="13" customFormat="1" ht="37.5">
      <c r="A6" s="33">
        <v>182</v>
      </c>
      <c r="B6" s="26" t="s">
        <v>42</v>
      </c>
      <c r="C6" s="27" t="s">
        <v>41</v>
      </c>
      <c r="D6" s="77">
        <f>D7+D14</f>
        <v>774.4300000000001</v>
      </c>
      <c r="E6" s="77">
        <f>E7+E14</f>
        <v>758.96</v>
      </c>
      <c r="F6" s="77">
        <f>E6/D6*100</f>
        <v>98.0024017664605</v>
      </c>
    </row>
    <row r="7" spans="1:6" s="13" customFormat="1" ht="18.75">
      <c r="A7" s="33"/>
      <c r="B7" s="26"/>
      <c r="C7" s="29" t="s">
        <v>40</v>
      </c>
      <c r="D7" s="77">
        <f>D8+D9+D11</f>
        <v>764.4300000000001</v>
      </c>
      <c r="E7" s="77">
        <f>E8+E9+E11</f>
        <v>748.96</v>
      </c>
      <c r="F7" s="77">
        <f>E7/D7*100</f>
        <v>97.9762699004487</v>
      </c>
    </row>
    <row r="8" spans="1:6" s="13" customFormat="1" ht="18.75">
      <c r="A8" s="33">
        <v>182</v>
      </c>
      <c r="B8" s="33" t="s">
        <v>39</v>
      </c>
      <c r="C8" s="29" t="s">
        <v>38</v>
      </c>
      <c r="D8" s="79">
        <v>47.1</v>
      </c>
      <c r="E8" s="79">
        <v>47.04</v>
      </c>
      <c r="F8" s="79">
        <f>E8/D8*100</f>
        <v>99.87261146496816</v>
      </c>
    </row>
    <row r="9" spans="1:6" s="32" customFormat="1" ht="18.75">
      <c r="A9" s="33">
        <v>182</v>
      </c>
      <c r="B9" s="26" t="s">
        <v>37</v>
      </c>
      <c r="C9" s="27" t="s">
        <v>36</v>
      </c>
      <c r="D9" s="77">
        <f>D10</f>
        <v>112</v>
      </c>
      <c r="E9" s="77">
        <f>E10</f>
        <v>111.94</v>
      </c>
      <c r="F9" s="77">
        <f>F10</f>
        <v>99.94642857142857</v>
      </c>
    </row>
    <row r="10" spans="1:6" s="13" customFormat="1" ht="18.75">
      <c r="A10" s="33">
        <v>182</v>
      </c>
      <c r="B10" s="28" t="s">
        <v>35</v>
      </c>
      <c r="C10" s="29" t="s">
        <v>34</v>
      </c>
      <c r="D10" s="79">
        <v>112</v>
      </c>
      <c r="E10" s="79">
        <v>111.94</v>
      </c>
      <c r="F10" s="79">
        <f>E10/D10*100</f>
        <v>99.94642857142857</v>
      </c>
    </row>
    <row r="11" spans="1:6" s="32" customFormat="1" ht="18.75">
      <c r="A11" s="33">
        <v>182</v>
      </c>
      <c r="B11" s="26" t="s">
        <v>33</v>
      </c>
      <c r="C11" s="27" t="s">
        <v>32</v>
      </c>
      <c r="D11" s="77">
        <f>D12+D13</f>
        <v>605.33</v>
      </c>
      <c r="E11" s="77">
        <f>E12+E13</f>
        <v>589.98</v>
      </c>
      <c r="F11" s="77">
        <f>F12+F13</f>
        <v>189.53049087888775</v>
      </c>
    </row>
    <row r="12" spans="1:6" s="32" customFormat="1" ht="18.75">
      <c r="A12" s="33">
        <v>182</v>
      </c>
      <c r="B12" s="28" t="s">
        <v>31</v>
      </c>
      <c r="C12" s="29" t="s">
        <v>30</v>
      </c>
      <c r="D12" s="79">
        <v>107.1</v>
      </c>
      <c r="E12" s="79">
        <v>97.02</v>
      </c>
      <c r="F12" s="79">
        <f>E12/D12*100</f>
        <v>90.58823529411765</v>
      </c>
    </row>
    <row r="13" spans="1:6" s="13" customFormat="1" ht="18.75">
      <c r="A13" s="33">
        <v>182</v>
      </c>
      <c r="B13" s="28" t="s">
        <v>29</v>
      </c>
      <c r="C13" s="29" t="s">
        <v>28</v>
      </c>
      <c r="D13" s="79">
        <v>498.23</v>
      </c>
      <c r="E13" s="79">
        <v>492.96</v>
      </c>
      <c r="F13" s="79">
        <f>E13/D13*100</f>
        <v>98.94225558477008</v>
      </c>
    </row>
    <row r="14" spans="1:6" s="13" customFormat="1" ht="18.75">
      <c r="A14" s="75">
        <v>801</v>
      </c>
      <c r="B14" s="26" t="s">
        <v>144</v>
      </c>
      <c r="C14" s="27" t="s">
        <v>145</v>
      </c>
      <c r="D14" s="72">
        <v>10</v>
      </c>
      <c r="E14" s="72">
        <v>10</v>
      </c>
      <c r="F14" s="79">
        <f>E14/D14*100</f>
        <v>100</v>
      </c>
    </row>
    <row r="15" spans="1:6" s="31" customFormat="1" ht="18.75">
      <c r="A15" s="26">
        <v>801</v>
      </c>
      <c r="B15" s="26" t="s">
        <v>27</v>
      </c>
      <c r="C15" s="27" t="s">
        <v>26</v>
      </c>
      <c r="D15" s="77">
        <f aca="true" t="shared" si="0" ref="D15:F16">D16</f>
        <v>3294.692</v>
      </c>
      <c r="E15" s="77">
        <f t="shared" si="0"/>
        <v>3294.6899999999996</v>
      </c>
      <c r="F15" s="72">
        <f t="shared" si="0"/>
        <v>99.99993929629841</v>
      </c>
    </row>
    <row r="16" spans="1:6" s="30" customFormat="1" ht="56.25">
      <c r="A16" s="26">
        <v>801</v>
      </c>
      <c r="B16" s="26" t="s">
        <v>25</v>
      </c>
      <c r="C16" s="27" t="s">
        <v>24</v>
      </c>
      <c r="D16" s="77">
        <f t="shared" si="0"/>
        <v>3294.692</v>
      </c>
      <c r="E16" s="77">
        <f t="shared" si="0"/>
        <v>3294.6899999999996</v>
      </c>
      <c r="F16" s="72">
        <f t="shared" si="0"/>
        <v>99.99993929629841</v>
      </c>
    </row>
    <row r="17" spans="1:6" s="30" customFormat="1" ht="56.25">
      <c r="A17" s="28">
        <v>801</v>
      </c>
      <c r="B17" s="28" t="s">
        <v>25</v>
      </c>
      <c r="C17" s="29" t="s">
        <v>24</v>
      </c>
      <c r="D17" s="79">
        <f>D18+D21+D23+D27+D30</f>
        <v>3294.692</v>
      </c>
      <c r="E17" s="79">
        <f>E18+E21+E23+E27+E30</f>
        <v>3294.6899999999996</v>
      </c>
      <c r="F17" s="74">
        <f>E17/D17*100</f>
        <v>99.99993929629841</v>
      </c>
    </row>
    <row r="18" spans="1:6" s="30" customFormat="1" ht="37.5">
      <c r="A18" s="28">
        <v>801</v>
      </c>
      <c r="B18" s="28" t="s">
        <v>108</v>
      </c>
      <c r="C18" s="29" t="s">
        <v>109</v>
      </c>
      <c r="D18" s="79">
        <f>D20</f>
        <v>1507.5</v>
      </c>
      <c r="E18" s="79">
        <f>E20</f>
        <v>1507.5</v>
      </c>
      <c r="F18" s="74">
        <f aca="true" t="shared" si="1" ref="F18:F31">E18/D18*100</f>
        <v>100</v>
      </c>
    </row>
    <row r="19" spans="1:6" s="30" customFormat="1" ht="37.5" hidden="1">
      <c r="A19" s="28">
        <v>801</v>
      </c>
      <c r="B19" s="28" t="s">
        <v>23</v>
      </c>
      <c r="C19" s="29" t="s">
        <v>22</v>
      </c>
      <c r="D19" s="74"/>
      <c r="E19" s="74"/>
      <c r="F19" s="74" t="e">
        <f t="shared" si="1"/>
        <v>#DIV/0!</v>
      </c>
    </row>
    <row r="20" spans="1:6" s="30" customFormat="1" ht="37.5">
      <c r="A20" s="28">
        <v>801</v>
      </c>
      <c r="B20" s="28" t="s">
        <v>110</v>
      </c>
      <c r="C20" s="29" t="s">
        <v>111</v>
      </c>
      <c r="D20" s="79">
        <v>1507.5</v>
      </c>
      <c r="E20" s="79">
        <v>1507.5</v>
      </c>
      <c r="F20" s="74">
        <f t="shared" si="1"/>
        <v>100</v>
      </c>
    </row>
    <row r="21" spans="1:6" s="30" customFormat="1" ht="37.5">
      <c r="A21" s="28">
        <v>801</v>
      </c>
      <c r="B21" s="28" t="s">
        <v>112</v>
      </c>
      <c r="C21" s="29" t="s">
        <v>22</v>
      </c>
      <c r="D21" s="79">
        <f>D22</f>
        <v>0</v>
      </c>
      <c r="E21" s="79">
        <f>E22</f>
        <v>0</v>
      </c>
      <c r="F21" s="74"/>
    </row>
    <row r="22" spans="1:6" s="30" customFormat="1" ht="37.5">
      <c r="A22" s="28">
        <v>801</v>
      </c>
      <c r="B22" s="28" t="s">
        <v>113</v>
      </c>
      <c r="C22" s="29" t="s">
        <v>114</v>
      </c>
      <c r="D22" s="79">
        <v>0</v>
      </c>
      <c r="E22" s="79">
        <v>0</v>
      </c>
      <c r="F22" s="74"/>
    </row>
    <row r="23" spans="1:6" s="30" customFormat="1" ht="37.5">
      <c r="A23" s="28">
        <v>801</v>
      </c>
      <c r="B23" s="28" t="s">
        <v>115</v>
      </c>
      <c r="C23" s="29" t="s">
        <v>116</v>
      </c>
      <c r="D23" s="79">
        <f>D26</f>
        <v>92</v>
      </c>
      <c r="E23" s="79">
        <f>E26</f>
        <v>92</v>
      </c>
      <c r="F23" s="74">
        <f t="shared" si="1"/>
        <v>100</v>
      </c>
    </row>
    <row r="24" spans="1:6" s="30" customFormat="1" ht="93.75" hidden="1">
      <c r="A24" s="28">
        <v>801</v>
      </c>
      <c r="B24" s="28" t="s">
        <v>54</v>
      </c>
      <c r="C24" s="73" t="s">
        <v>55</v>
      </c>
      <c r="D24" s="74"/>
      <c r="E24" s="74"/>
      <c r="F24" s="74" t="e">
        <f t="shared" si="1"/>
        <v>#DIV/0!</v>
      </c>
    </row>
    <row r="25" spans="1:6" s="30" customFormat="1" ht="97.5" customHeight="1" hidden="1">
      <c r="A25" s="28">
        <v>801</v>
      </c>
      <c r="B25" s="28" t="s">
        <v>70</v>
      </c>
      <c r="C25" s="76" t="s">
        <v>71</v>
      </c>
      <c r="D25" s="74"/>
      <c r="E25" s="74"/>
      <c r="F25" s="74" t="e">
        <f t="shared" si="1"/>
        <v>#DIV/0!</v>
      </c>
    </row>
    <row r="26" spans="1:6" s="30" customFormat="1" ht="97.5" customHeight="1">
      <c r="A26" s="28">
        <v>801</v>
      </c>
      <c r="B26" s="28" t="s">
        <v>117</v>
      </c>
      <c r="C26" s="85" t="s">
        <v>118</v>
      </c>
      <c r="D26" s="79">
        <v>92</v>
      </c>
      <c r="E26" s="79">
        <v>92</v>
      </c>
      <c r="F26" s="74"/>
    </row>
    <row r="27" spans="1:6" s="30" customFormat="1" ht="97.5" customHeight="1">
      <c r="A27" s="28">
        <v>801</v>
      </c>
      <c r="B27" s="28" t="s">
        <v>86</v>
      </c>
      <c r="C27" s="73" t="s">
        <v>87</v>
      </c>
      <c r="D27" s="79">
        <f>D28+D29</f>
        <v>1785.1999999999998</v>
      </c>
      <c r="E27" s="79">
        <f>E28+E29</f>
        <v>1785.1999999999998</v>
      </c>
      <c r="F27" s="74">
        <f>F28</f>
        <v>100</v>
      </c>
    </row>
    <row r="28" spans="1:6" s="30" customFormat="1" ht="120.75" customHeight="1">
      <c r="A28" s="28">
        <v>801</v>
      </c>
      <c r="B28" s="28" t="s">
        <v>85</v>
      </c>
      <c r="C28" s="73" t="s">
        <v>71</v>
      </c>
      <c r="D28" s="79">
        <v>896.29</v>
      </c>
      <c r="E28" s="79">
        <v>896.29</v>
      </c>
      <c r="F28" s="74">
        <f t="shared" si="1"/>
        <v>100</v>
      </c>
    </row>
    <row r="29" spans="1:6" s="30" customFormat="1" ht="120.75" customHeight="1">
      <c r="A29" s="28">
        <v>801</v>
      </c>
      <c r="B29" s="28" t="s">
        <v>106</v>
      </c>
      <c r="C29" s="73" t="s">
        <v>107</v>
      </c>
      <c r="D29" s="79">
        <v>888.91</v>
      </c>
      <c r="E29" s="79">
        <v>888.91</v>
      </c>
      <c r="F29" s="74"/>
    </row>
    <row r="30" spans="1:6" s="30" customFormat="1" ht="120.75" customHeight="1">
      <c r="A30" s="28">
        <v>801</v>
      </c>
      <c r="B30" s="28" t="s">
        <v>146</v>
      </c>
      <c r="C30" s="73" t="s">
        <v>147</v>
      </c>
      <c r="D30" s="79">
        <v>-90.008</v>
      </c>
      <c r="E30" s="79">
        <v>-90.01</v>
      </c>
      <c r="F30" s="74"/>
    </row>
    <row r="31" spans="1:6" s="13" customFormat="1" ht="18.75">
      <c r="A31" s="28"/>
      <c r="B31" s="26"/>
      <c r="C31" s="27" t="s">
        <v>21</v>
      </c>
      <c r="D31" s="77">
        <f>D6+D15</f>
        <v>4069.1220000000003</v>
      </c>
      <c r="E31" s="77">
        <f>E6+E15</f>
        <v>4053.6499999999996</v>
      </c>
      <c r="F31" s="74">
        <f t="shared" si="1"/>
        <v>99.6197705549256</v>
      </c>
    </row>
    <row r="32" spans="1:6" s="14" customFormat="1" ht="18">
      <c r="A32" s="25"/>
      <c r="B32" s="24"/>
      <c r="C32" s="24"/>
      <c r="D32" s="24"/>
      <c r="E32" s="24"/>
      <c r="F32" s="23"/>
    </row>
    <row r="33" spans="1:6" ht="12.75" customHeight="1">
      <c r="A33" s="18"/>
      <c r="B33" s="22"/>
      <c r="C33" s="21"/>
      <c r="D33" s="21"/>
      <c r="E33" s="21"/>
      <c r="F33" s="20"/>
    </row>
    <row r="34" spans="1:6" ht="12.75" customHeight="1">
      <c r="A34" s="18"/>
      <c r="B34" s="21"/>
      <c r="C34" s="21"/>
      <c r="D34" s="21"/>
      <c r="E34" s="21"/>
      <c r="F34" s="20"/>
    </row>
    <row r="35" spans="1:6" ht="12.75" customHeight="1">
      <c r="A35" s="18"/>
      <c r="B35" s="22"/>
      <c r="C35" s="21"/>
      <c r="D35" s="21"/>
      <c r="E35" s="21"/>
      <c r="F35" s="20"/>
    </row>
    <row r="36" spans="1:6" ht="12.75">
      <c r="A36" s="18"/>
      <c r="B36" s="21"/>
      <c r="C36" s="21"/>
      <c r="D36" s="21"/>
      <c r="E36" s="21"/>
      <c r="F36" s="20"/>
    </row>
    <row r="37" spans="1:6" ht="26.25" customHeight="1">
      <c r="A37" s="18"/>
      <c r="B37" s="19"/>
      <c r="C37" s="19"/>
      <c r="D37" s="19"/>
      <c r="E37" s="19"/>
      <c r="F37" s="19"/>
    </row>
    <row r="38" ht="12.75">
      <c r="A38" s="18"/>
    </row>
  </sheetData>
  <sheetProtection/>
  <mergeCells count="2">
    <mergeCell ref="A2:F2"/>
    <mergeCell ref="D1:F1"/>
  </mergeCells>
  <printOptions/>
  <pageMargins left="0.6299212598425197" right="0.1968503937007874" top="0.5118110236220472" bottom="0.4330708661417323" header="0.5118110236220472" footer="0.4330708661417323"/>
  <pageSetup fitToHeight="1" fitToWidth="1" horizontalDpi="600" verticalDpi="600" orientation="portrait" pageOrder="overThenDown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67"/>
  <sheetViews>
    <sheetView zoomScaleSheetLayoutView="100" workbookViewId="0" topLeftCell="A1">
      <selection activeCell="E17" sqref="E17"/>
    </sheetView>
  </sheetViews>
  <sheetFormatPr defaultColWidth="9.140625" defaultRowHeight="15"/>
  <cols>
    <col min="1" max="1" width="89.00390625" style="44" customWidth="1"/>
    <col min="2" max="2" width="13.57421875" style="12" customWidth="1"/>
    <col min="3" max="3" width="13.7109375" style="12" customWidth="1"/>
    <col min="4" max="4" width="14.421875" style="43" customWidth="1"/>
    <col min="5" max="5" width="15.8515625" style="11" customWidth="1"/>
    <col min="6" max="16384" width="9.140625" style="15" customWidth="1"/>
  </cols>
  <sheetData>
    <row r="1" spans="2:5" ht="83.25" customHeight="1">
      <c r="B1" s="147" t="s">
        <v>134</v>
      </c>
      <c r="C1" s="147"/>
      <c r="D1" s="147"/>
      <c r="E1" s="147"/>
    </row>
    <row r="2" spans="4:5" ht="12" customHeight="1">
      <c r="D2" s="56"/>
      <c r="E2" s="56"/>
    </row>
    <row r="3" spans="1:7" ht="57" customHeight="1">
      <c r="A3" s="148" t="s">
        <v>135</v>
      </c>
      <c r="B3" s="148"/>
      <c r="C3" s="148"/>
      <c r="D3" s="148"/>
      <c r="E3" s="148"/>
      <c r="F3" s="53"/>
      <c r="G3" s="52"/>
    </row>
    <row r="4" spans="1:7" s="51" customFormat="1" ht="15.75">
      <c r="A4" s="53"/>
      <c r="B4" s="55"/>
      <c r="C4" s="55"/>
      <c r="D4" s="53"/>
      <c r="E4" s="54"/>
      <c r="F4" s="53"/>
      <c r="G4" s="52"/>
    </row>
    <row r="5" spans="1:5" s="49" customFormat="1" ht="79.5" customHeight="1">
      <c r="A5" s="28" t="s">
        <v>53</v>
      </c>
      <c r="B5" s="28" t="s">
        <v>52</v>
      </c>
      <c r="C5" s="28" t="s">
        <v>136</v>
      </c>
      <c r="D5" s="28" t="s">
        <v>137</v>
      </c>
      <c r="E5" s="28" t="s">
        <v>76</v>
      </c>
    </row>
    <row r="6" spans="1:5" s="49" customFormat="1" ht="18.75">
      <c r="A6" s="28">
        <v>1</v>
      </c>
      <c r="B6" s="50">
        <v>2</v>
      </c>
      <c r="C6" s="50"/>
      <c r="D6" s="28">
        <v>3</v>
      </c>
      <c r="E6" s="28">
        <v>4</v>
      </c>
    </row>
    <row r="7" spans="1:5" s="58" customFormat="1" ht="18.75">
      <c r="A7" s="57" t="s">
        <v>6</v>
      </c>
      <c r="B7" s="86" t="s">
        <v>51</v>
      </c>
      <c r="C7" s="71">
        <f>C8+C9</f>
        <v>2240.2</v>
      </c>
      <c r="D7" s="71">
        <f>D8+D9</f>
        <v>2220.96</v>
      </c>
      <c r="E7" s="71">
        <f>C7-D7</f>
        <v>19.23999999999978</v>
      </c>
    </row>
    <row r="8" spans="1:5" s="14" customFormat="1" ht="37.5">
      <c r="A8" s="48" t="s">
        <v>50</v>
      </c>
      <c r="B8" s="87" t="s">
        <v>66</v>
      </c>
      <c r="C8" s="70">
        <v>360</v>
      </c>
      <c r="D8" s="70">
        <v>347.48</v>
      </c>
      <c r="E8" s="70">
        <f>C8-D8</f>
        <v>12.519999999999982</v>
      </c>
    </row>
    <row r="9" spans="1:5" s="14" customFormat="1" ht="56.25">
      <c r="A9" s="48" t="s">
        <v>49</v>
      </c>
      <c r="B9" s="87" t="s">
        <v>67</v>
      </c>
      <c r="C9" s="70">
        <v>1880.2</v>
      </c>
      <c r="D9" s="70">
        <v>1873.48</v>
      </c>
      <c r="E9" s="70">
        <f>C9-D9</f>
        <v>6.720000000000027</v>
      </c>
    </row>
    <row r="10" spans="1:5" s="58" customFormat="1" ht="18.75">
      <c r="A10" s="88" t="s">
        <v>19</v>
      </c>
      <c r="B10" s="86" t="s">
        <v>48</v>
      </c>
      <c r="C10" s="71">
        <f>C11</f>
        <v>92</v>
      </c>
      <c r="D10" s="71">
        <f>D11</f>
        <v>92</v>
      </c>
      <c r="E10" s="71">
        <f aca="true" t="shared" si="0" ref="E10:E19">C10-D10</f>
        <v>0</v>
      </c>
    </row>
    <row r="11" spans="1:5" s="14" customFormat="1" ht="18.75">
      <c r="A11" s="89" t="s">
        <v>47</v>
      </c>
      <c r="B11" s="87" t="s">
        <v>68</v>
      </c>
      <c r="C11" s="70">
        <v>92</v>
      </c>
      <c r="D11" s="70">
        <v>92</v>
      </c>
      <c r="E11" s="70">
        <f t="shared" si="0"/>
        <v>0</v>
      </c>
    </row>
    <row r="12" spans="1:5" s="58" customFormat="1" ht="37.5">
      <c r="A12" s="57" t="s">
        <v>15</v>
      </c>
      <c r="B12" s="86" t="s">
        <v>46</v>
      </c>
      <c r="C12" s="71">
        <f>C13</f>
        <v>26.48</v>
      </c>
      <c r="D12" s="71">
        <f>D13</f>
        <v>26.48</v>
      </c>
      <c r="E12" s="71">
        <f t="shared" si="0"/>
        <v>0</v>
      </c>
    </row>
    <row r="13" spans="1:5" s="14" customFormat="1" ht="18.75">
      <c r="A13" s="48" t="s">
        <v>20</v>
      </c>
      <c r="B13" s="87" t="s">
        <v>69</v>
      </c>
      <c r="C13" s="70">
        <v>26.48</v>
      </c>
      <c r="D13" s="70">
        <v>26.48</v>
      </c>
      <c r="E13" s="70">
        <f t="shared" si="0"/>
        <v>0</v>
      </c>
    </row>
    <row r="14" spans="1:5" s="58" customFormat="1" ht="18.75">
      <c r="A14" s="90" t="s">
        <v>149</v>
      </c>
      <c r="B14" s="86" t="s">
        <v>128</v>
      </c>
      <c r="C14" s="96">
        <f>C15</f>
        <v>735.79</v>
      </c>
      <c r="D14" s="71">
        <f>D15</f>
        <v>735.79</v>
      </c>
      <c r="E14" s="71">
        <f t="shared" si="0"/>
        <v>0</v>
      </c>
    </row>
    <row r="15" spans="1:5" s="14" customFormat="1" ht="18.75">
      <c r="A15" s="91" t="s">
        <v>150</v>
      </c>
      <c r="B15" s="87" t="s">
        <v>127</v>
      </c>
      <c r="C15" s="97">
        <v>735.79</v>
      </c>
      <c r="D15" s="70">
        <v>735.79</v>
      </c>
      <c r="E15" s="70">
        <f t="shared" si="0"/>
        <v>0</v>
      </c>
    </row>
    <row r="16" spans="1:5" s="14" customFormat="1" ht="18.75">
      <c r="A16" s="92" t="s">
        <v>151</v>
      </c>
      <c r="B16" s="86" t="s">
        <v>63</v>
      </c>
      <c r="C16" s="71">
        <f>C17</f>
        <v>308.21</v>
      </c>
      <c r="D16" s="71">
        <f>D17</f>
        <v>308.21</v>
      </c>
      <c r="E16" s="71">
        <f t="shared" si="0"/>
        <v>0</v>
      </c>
    </row>
    <row r="17" spans="1:5" s="14" customFormat="1" ht="18.75">
      <c r="A17" s="93" t="s">
        <v>72</v>
      </c>
      <c r="B17" s="87" t="s">
        <v>73</v>
      </c>
      <c r="C17" s="70">
        <v>308.21</v>
      </c>
      <c r="D17" s="70">
        <v>308.21</v>
      </c>
      <c r="E17" s="70">
        <f t="shared" si="0"/>
        <v>0</v>
      </c>
    </row>
    <row r="18" spans="1:5" s="58" customFormat="1" ht="18.75">
      <c r="A18" s="92" t="s">
        <v>152</v>
      </c>
      <c r="B18" s="86" t="s">
        <v>129</v>
      </c>
      <c r="C18" s="71">
        <f>C19</f>
        <v>739.3225</v>
      </c>
      <c r="D18" s="71">
        <f>D19</f>
        <v>737.61</v>
      </c>
      <c r="E18" s="71">
        <f t="shared" si="0"/>
        <v>1.7124999999999773</v>
      </c>
    </row>
    <row r="19" spans="1:5" s="14" customFormat="1" ht="18.75">
      <c r="A19" s="93" t="s">
        <v>153</v>
      </c>
      <c r="B19" s="87" t="s">
        <v>130</v>
      </c>
      <c r="C19" s="70">
        <v>739.3225</v>
      </c>
      <c r="D19" s="70">
        <v>737.61</v>
      </c>
      <c r="E19" s="70">
        <f t="shared" si="0"/>
        <v>1.7124999999999773</v>
      </c>
    </row>
    <row r="20" spans="1:5" s="14" customFormat="1" ht="20.25">
      <c r="A20" s="94" t="s">
        <v>154</v>
      </c>
      <c r="B20" s="86" t="s">
        <v>155</v>
      </c>
      <c r="C20" s="71">
        <v>0</v>
      </c>
      <c r="D20" s="71"/>
      <c r="E20" s="71"/>
    </row>
    <row r="21" spans="1:5" s="14" customFormat="1" ht="18.75">
      <c r="A21" s="59" t="s">
        <v>17</v>
      </c>
      <c r="B21" s="95"/>
      <c r="C21" s="71">
        <f>C18+C16+C14+C12+C10+C7</f>
        <v>4142.0025</v>
      </c>
      <c r="D21" s="71">
        <f>D18+D16+D14+D12+D10+D7</f>
        <v>4121.05</v>
      </c>
      <c r="E21" s="71">
        <f>E7+E10+E12+E14+E16+E18</f>
        <v>20.95249999999976</v>
      </c>
    </row>
    <row r="22" spans="1:3" ht="18.75">
      <c r="A22" s="47"/>
      <c r="B22" s="46"/>
      <c r="C22" s="45"/>
    </row>
    <row r="23" spans="1:3" ht="18.75">
      <c r="A23" s="47"/>
      <c r="B23" s="46"/>
      <c r="C23" s="45"/>
    </row>
    <row r="24" spans="1:3" ht="18.75">
      <c r="A24" s="47"/>
      <c r="B24" s="46"/>
      <c r="C24" s="45"/>
    </row>
    <row r="25" spans="1:3" ht="18.75">
      <c r="A25" s="47"/>
      <c r="B25" s="46"/>
      <c r="C25" s="45"/>
    </row>
    <row r="26" spans="1:3" ht="18.75">
      <c r="A26" s="47"/>
      <c r="B26" s="46"/>
      <c r="C26" s="45"/>
    </row>
    <row r="27" spans="1:3" ht="18.75">
      <c r="A27" s="47"/>
      <c r="B27" s="46"/>
      <c r="C27" s="45"/>
    </row>
    <row r="28" spans="1:3" ht="18.75">
      <c r="A28" s="47"/>
      <c r="B28" s="46"/>
      <c r="C28" s="45"/>
    </row>
    <row r="29" spans="1:3" ht="18.75">
      <c r="A29" s="47"/>
      <c r="B29" s="46"/>
      <c r="C29" s="45"/>
    </row>
    <row r="30" spans="1:3" ht="18.75">
      <c r="A30" s="47"/>
      <c r="B30" s="46"/>
      <c r="C30" s="45"/>
    </row>
    <row r="31" spans="1:3" ht="18.75">
      <c r="A31" s="47"/>
      <c r="B31" s="46"/>
      <c r="C31" s="45"/>
    </row>
    <row r="32" spans="1:3" ht="18.75">
      <c r="A32" s="47"/>
      <c r="B32" s="46"/>
      <c r="C32" s="45"/>
    </row>
    <row r="33" spans="1:3" ht="18.75">
      <c r="A33" s="47"/>
      <c r="B33" s="46"/>
      <c r="C33" s="45"/>
    </row>
    <row r="34" spans="1:3" ht="18.75">
      <c r="A34" s="47"/>
      <c r="B34" s="46"/>
      <c r="C34" s="45"/>
    </row>
    <row r="35" spans="1:3" ht="18.75">
      <c r="A35" s="47"/>
      <c r="B35" s="46"/>
      <c r="C35" s="45"/>
    </row>
    <row r="36" spans="1:5" ht="18.75">
      <c r="A36" s="47"/>
      <c r="B36" s="46"/>
      <c r="C36" s="45"/>
      <c r="D36" s="15"/>
      <c r="E36" s="15"/>
    </row>
    <row r="37" spans="1:5" ht="18.75">
      <c r="A37" s="47"/>
      <c r="B37" s="46"/>
      <c r="C37" s="45"/>
      <c r="D37" s="15"/>
      <c r="E37" s="15"/>
    </row>
    <row r="38" spans="1:5" ht="18.75">
      <c r="A38" s="47"/>
      <c r="B38" s="46"/>
      <c r="C38" s="45"/>
      <c r="D38" s="15"/>
      <c r="E38" s="15"/>
    </row>
    <row r="39" spans="1:5" ht="18.75">
      <c r="A39" s="47"/>
      <c r="B39" s="46"/>
      <c r="C39" s="45"/>
      <c r="D39" s="15"/>
      <c r="E39" s="15"/>
    </row>
    <row r="40" spans="1:5" ht="18.75">
      <c r="A40" s="47"/>
      <c r="B40" s="46"/>
      <c r="C40" s="45"/>
      <c r="D40" s="15"/>
      <c r="E40" s="15"/>
    </row>
    <row r="41" spans="1:5" ht="18.75">
      <c r="A41" s="47"/>
      <c r="B41" s="46"/>
      <c r="C41" s="45"/>
      <c r="D41" s="15"/>
      <c r="E41" s="15"/>
    </row>
    <row r="42" spans="1:5" ht="18.75">
      <c r="A42" s="47"/>
      <c r="B42" s="46"/>
      <c r="C42" s="45"/>
      <c r="D42" s="15"/>
      <c r="E42" s="15"/>
    </row>
    <row r="43" spans="1:5" ht="18.75">
      <c r="A43" s="47"/>
      <c r="B43" s="46"/>
      <c r="C43" s="45"/>
      <c r="D43" s="15"/>
      <c r="E43" s="15"/>
    </row>
    <row r="44" spans="1:2" ht="18.75">
      <c r="A44" s="47"/>
      <c r="B44" s="46"/>
    </row>
    <row r="45" ht="12.75">
      <c r="B45" s="45"/>
    </row>
    <row r="46" ht="12.75">
      <c r="B46" s="45"/>
    </row>
    <row r="47" ht="12.75">
      <c r="B47" s="45"/>
    </row>
    <row r="48" ht="12.75">
      <c r="B48" s="45"/>
    </row>
    <row r="49" ht="12.75">
      <c r="B49" s="45"/>
    </row>
    <row r="50" ht="12.75">
      <c r="B50" s="45"/>
    </row>
    <row r="51" ht="12.75">
      <c r="B51" s="45"/>
    </row>
    <row r="52" ht="12.75">
      <c r="B52" s="45"/>
    </row>
    <row r="53" ht="12.75">
      <c r="B53" s="45"/>
    </row>
    <row r="54" ht="12.75">
      <c r="B54" s="45"/>
    </row>
    <row r="55" ht="12.75">
      <c r="B55" s="45"/>
    </row>
    <row r="56" ht="12.75">
      <c r="B56" s="45"/>
    </row>
    <row r="57" ht="12.75">
      <c r="B57" s="45"/>
    </row>
    <row r="58" ht="12.75">
      <c r="B58" s="45"/>
    </row>
    <row r="59" ht="12.75">
      <c r="B59" s="45"/>
    </row>
    <row r="60" spans="1:2" ht="12.75">
      <c r="A60" s="15"/>
      <c r="B60" s="45"/>
    </row>
    <row r="61" spans="1:2" ht="12.75">
      <c r="A61" s="15"/>
      <c r="B61" s="45"/>
    </row>
    <row r="62" spans="1:2" ht="12.75">
      <c r="A62" s="15"/>
      <c r="B62" s="45"/>
    </row>
    <row r="63" spans="1:2" ht="12.75">
      <c r="A63" s="15"/>
      <c r="B63" s="45"/>
    </row>
    <row r="64" spans="1:2" ht="12.75">
      <c r="A64" s="15"/>
      <c r="B64" s="45"/>
    </row>
    <row r="65" spans="1:2" ht="12.75">
      <c r="A65" s="15"/>
      <c r="B65" s="45"/>
    </row>
    <row r="66" spans="1:2" ht="12.75">
      <c r="A66" s="15"/>
      <c r="B66" s="45"/>
    </row>
    <row r="67" spans="1:2" ht="12.75">
      <c r="A67" s="15"/>
      <c r="B67" s="45"/>
    </row>
  </sheetData>
  <sheetProtection/>
  <mergeCells count="2">
    <mergeCell ref="B1:E1"/>
    <mergeCell ref="A3:E3"/>
  </mergeCells>
  <printOptions/>
  <pageMargins left="0.7480314960629921" right="0.3937007874015748" top="0.2755905511811024" bottom="0.1968503937007874" header="0.2755905511811024" footer="0.2755905511811024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1"/>
  <sheetViews>
    <sheetView zoomScaleSheetLayoutView="53" workbookViewId="0" topLeftCell="A1">
      <selection activeCell="I4" sqref="I4"/>
    </sheetView>
  </sheetViews>
  <sheetFormatPr defaultColWidth="9.140625" defaultRowHeight="15"/>
  <cols>
    <col min="1" max="1" width="71.7109375" style="8" customWidth="1"/>
    <col min="2" max="2" width="12.7109375" style="8" customWidth="1"/>
    <col min="3" max="3" width="11.57421875" style="8" customWidth="1"/>
    <col min="4" max="4" width="9.140625" style="8" customWidth="1"/>
    <col min="5" max="5" width="26.28125" style="8" customWidth="1"/>
    <col min="6" max="6" width="11.57421875" style="8" customWidth="1"/>
    <col min="7" max="7" width="22.28125" style="9" customWidth="1"/>
    <col min="8" max="8" width="19.57421875" style="9" customWidth="1"/>
    <col min="9" max="9" width="18.7109375" style="0" customWidth="1"/>
  </cols>
  <sheetData>
    <row r="1" spans="1:9" ht="99" customHeight="1">
      <c r="A1" s="1"/>
      <c r="B1" s="149" t="s">
        <v>138</v>
      </c>
      <c r="C1" s="149"/>
      <c r="D1" s="149"/>
      <c r="E1" s="149"/>
      <c r="F1" s="149"/>
      <c r="G1" s="149"/>
      <c r="H1" s="149"/>
      <c r="I1" s="149"/>
    </row>
    <row r="2" spans="1:9" ht="39" customHeight="1">
      <c r="A2" s="151" t="s">
        <v>139</v>
      </c>
      <c r="B2" s="151"/>
      <c r="C2" s="151"/>
      <c r="D2" s="151"/>
      <c r="E2" s="151"/>
      <c r="F2" s="151"/>
      <c r="G2" s="151"/>
      <c r="H2" s="151"/>
      <c r="I2" s="151"/>
    </row>
    <row r="3" spans="1:9" ht="19.5" customHeight="1" thickBot="1">
      <c r="A3" s="2"/>
      <c r="B3" s="150"/>
      <c r="C3" s="150"/>
      <c r="D3" s="150"/>
      <c r="E3" s="150"/>
      <c r="F3" s="150"/>
      <c r="G3" s="3"/>
      <c r="H3" s="3"/>
      <c r="I3" s="78"/>
    </row>
    <row r="4" spans="1:9" ht="63" customHeight="1">
      <c r="A4" s="98" t="s">
        <v>0</v>
      </c>
      <c r="B4" s="98" t="s">
        <v>1</v>
      </c>
      <c r="C4" s="98" t="s">
        <v>2</v>
      </c>
      <c r="D4" s="98" t="s">
        <v>3</v>
      </c>
      <c r="E4" s="98" t="s">
        <v>4</v>
      </c>
      <c r="F4" s="98" t="s">
        <v>5</v>
      </c>
      <c r="G4" s="64" t="s">
        <v>140</v>
      </c>
      <c r="H4" s="65" t="s">
        <v>141</v>
      </c>
      <c r="I4" s="66" t="s">
        <v>76</v>
      </c>
    </row>
    <row r="5" spans="1:9" ht="18.75">
      <c r="A5" s="68">
        <v>1</v>
      </c>
      <c r="B5" s="68">
        <v>2</v>
      </c>
      <c r="C5" s="68">
        <v>3</v>
      </c>
      <c r="D5" s="68">
        <v>4</v>
      </c>
      <c r="E5" s="68">
        <v>5</v>
      </c>
      <c r="F5" s="68">
        <v>6</v>
      </c>
      <c r="G5" s="68">
        <v>7</v>
      </c>
      <c r="H5" s="69">
        <v>8</v>
      </c>
      <c r="I5" s="69">
        <v>9</v>
      </c>
    </row>
    <row r="6" spans="1:8" ht="20.25">
      <c r="A6" s="60" t="s">
        <v>6</v>
      </c>
      <c r="B6" s="61" t="s">
        <v>7</v>
      </c>
      <c r="C6" s="61" t="s">
        <v>8</v>
      </c>
      <c r="D6" s="61" t="s">
        <v>9</v>
      </c>
      <c r="E6" s="61"/>
      <c r="F6" s="61"/>
      <c r="G6" s="99"/>
      <c r="H6" s="99"/>
    </row>
    <row r="7" spans="1:9" ht="60.75">
      <c r="A7" s="62" t="s">
        <v>10</v>
      </c>
      <c r="B7" s="4" t="s">
        <v>7</v>
      </c>
      <c r="C7" s="5" t="s">
        <v>8</v>
      </c>
      <c r="D7" s="5" t="s">
        <v>11</v>
      </c>
      <c r="E7" s="5"/>
      <c r="F7" s="5"/>
      <c r="G7" s="100">
        <f>G8</f>
        <v>360</v>
      </c>
      <c r="H7" s="100">
        <f>H8</f>
        <v>347.48</v>
      </c>
      <c r="I7" s="100">
        <f>I8</f>
        <v>12.519999999999982</v>
      </c>
    </row>
    <row r="8" spans="1:9" ht="25.5" customHeight="1">
      <c r="A8" s="101" t="s">
        <v>156</v>
      </c>
      <c r="B8" s="4" t="s">
        <v>7</v>
      </c>
      <c r="C8" s="5" t="s">
        <v>8</v>
      </c>
      <c r="D8" s="5" t="s">
        <v>11</v>
      </c>
      <c r="E8" s="5"/>
      <c r="F8" s="5"/>
      <c r="G8" s="102">
        <f>G9+G11</f>
        <v>360</v>
      </c>
      <c r="H8" s="102">
        <f>H9+H11</f>
        <v>347.48</v>
      </c>
      <c r="I8" s="102">
        <f>I9+I11</f>
        <v>12.519999999999982</v>
      </c>
    </row>
    <row r="9" spans="1:8" ht="40.5" hidden="1">
      <c r="A9" s="101" t="s">
        <v>104</v>
      </c>
      <c r="B9" s="4" t="s">
        <v>7</v>
      </c>
      <c r="C9" s="5" t="s">
        <v>8</v>
      </c>
      <c r="D9" s="5" t="s">
        <v>11</v>
      </c>
      <c r="E9" s="6" t="s">
        <v>103</v>
      </c>
      <c r="F9" s="5"/>
      <c r="G9" s="102">
        <f>G10</f>
        <v>0</v>
      </c>
      <c r="H9" s="102">
        <f>H10</f>
        <v>0</v>
      </c>
    </row>
    <row r="10" spans="1:8" ht="101.25" hidden="1">
      <c r="A10" s="103" t="s">
        <v>56</v>
      </c>
      <c r="B10" s="104" t="s">
        <v>7</v>
      </c>
      <c r="C10" s="105" t="s">
        <v>8</v>
      </c>
      <c r="D10" s="105" t="s">
        <v>11</v>
      </c>
      <c r="E10" s="105" t="s">
        <v>103</v>
      </c>
      <c r="F10" s="105" t="s">
        <v>57</v>
      </c>
      <c r="G10" s="84">
        <v>0</v>
      </c>
      <c r="H10" s="84">
        <v>0</v>
      </c>
    </row>
    <row r="11" spans="1:9" ht="40.5">
      <c r="A11" s="107" t="s">
        <v>104</v>
      </c>
      <c r="B11" s="10" t="s">
        <v>7</v>
      </c>
      <c r="C11" s="67" t="s">
        <v>8</v>
      </c>
      <c r="D11" s="67" t="s">
        <v>11</v>
      </c>
      <c r="E11" s="67" t="s">
        <v>157</v>
      </c>
      <c r="F11" s="67"/>
      <c r="G11" s="83">
        <f>G12</f>
        <v>360</v>
      </c>
      <c r="H11" s="83">
        <f>H12</f>
        <v>347.48</v>
      </c>
      <c r="I11" s="83">
        <f>I12</f>
        <v>12.519999999999982</v>
      </c>
    </row>
    <row r="12" spans="1:9" ht="101.25">
      <c r="A12" s="103" t="s">
        <v>56</v>
      </c>
      <c r="B12" s="104" t="s">
        <v>7</v>
      </c>
      <c r="C12" s="105" t="s">
        <v>8</v>
      </c>
      <c r="D12" s="105" t="s">
        <v>11</v>
      </c>
      <c r="E12" s="105" t="s">
        <v>157</v>
      </c>
      <c r="F12" s="105" t="s">
        <v>57</v>
      </c>
      <c r="G12" s="84">
        <v>360</v>
      </c>
      <c r="H12" s="84">
        <v>347.48</v>
      </c>
      <c r="I12" s="140">
        <f>G12-H12</f>
        <v>12.519999999999982</v>
      </c>
    </row>
    <row r="13" spans="1:9" ht="81">
      <c r="A13" s="108" t="s">
        <v>12</v>
      </c>
      <c r="B13" s="10" t="s">
        <v>7</v>
      </c>
      <c r="C13" s="67" t="s">
        <v>8</v>
      </c>
      <c r="D13" s="67" t="s">
        <v>13</v>
      </c>
      <c r="E13" s="105"/>
      <c r="F13" s="67"/>
      <c r="G13" s="109">
        <f>G22+G23+G24+G28+G32+G34</f>
        <v>1880.2</v>
      </c>
      <c r="H13" s="109">
        <f>H22+H23+H24+H28+H32+H34</f>
        <v>1873.4799999999998</v>
      </c>
      <c r="I13" s="140">
        <f aca="true" t="shared" si="0" ref="I13:I76">G13-H13</f>
        <v>6.720000000000255</v>
      </c>
    </row>
    <row r="14" spans="1:9" ht="101.25">
      <c r="A14" s="110" t="s">
        <v>158</v>
      </c>
      <c r="B14" s="10" t="s">
        <v>7</v>
      </c>
      <c r="C14" s="10" t="s">
        <v>8</v>
      </c>
      <c r="D14" s="10" t="s">
        <v>13</v>
      </c>
      <c r="E14" s="67" t="s">
        <v>159</v>
      </c>
      <c r="F14" s="10"/>
      <c r="G14" s="111">
        <f>G19</f>
        <v>0</v>
      </c>
      <c r="H14" s="111">
        <f>H19</f>
        <v>0</v>
      </c>
      <c r="I14" s="140">
        <f t="shared" si="0"/>
        <v>0</v>
      </c>
    </row>
    <row r="15" spans="1:9" ht="42" customHeight="1" hidden="1">
      <c r="A15" s="110" t="s">
        <v>160</v>
      </c>
      <c r="B15" s="10" t="s">
        <v>7</v>
      </c>
      <c r="C15" s="67" t="s">
        <v>8</v>
      </c>
      <c r="D15" s="67" t="s">
        <v>13</v>
      </c>
      <c r="E15" s="67" t="s">
        <v>161</v>
      </c>
      <c r="F15" s="67"/>
      <c r="G15" s="109">
        <f>G16+G17+G18</f>
        <v>0</v>
      </c>
      <c r="H15" s="109">
        <f>H16+H17+H18</f>
        <v>0</v>
      </c>
      <c r="I15" s="140">
        <f t="shared" si="0"/>
        <v>0</v>
      </c>
    </row>
    <row r="16" spans="1:9" ht="101.25" hidden="1">
      <c r="A16" s="103" t="s">
        <v>56</v>
      </c>
      <c r="B16" s="104" t="s">
        <v>7</v>
      </c>
      <c r="C16" s="105" t="s">
        <v>8</v>
      </c>
      <c r="D16" s="105" t="s">
        <v>13</v>
      </c>
      <c r="E16" s="105" t="s">
        <v>161</v>
      </c>
      <c r="F16" s="105" t="s">
        <v>57</v>
      </c>
      <c r="G16" s="84">
        <v>0</v>
      </c>
      <c r="H16" s="84">
        <v>0</v>
      </c>
      <c r="I16" s="140">
        <f t="shared" si="0"/>
        <v>0</v>
      </c>
    </row>
    <row r="17" spans="1:9" ht="40.5" hidden="1">
      <c r="A17" s="112" t="s">
        <v>58</v>
      </c>
      <c r="B17" s="104" t="s">
        <v>7</v>
      </c>
      <c r="C17" s="104" t="s">
        <v>8</v>
      </c>
      <c r="D17" s="104" t="s">
        <v>13</v>
      </c>
      <c r="E17" s="105" t="s">
        <v>161</v>
      </c>
      <c r="F17" s="104" t="s">
        <v>59</v>
      </c>
      <c r="G17" s="84">
        <v>0</v>
      </c>
      <c r="H17" s="84">
        <v>0</v>
      </c>
      <c r="I17" s="140">
        <f t="shared" si="0"/>
        <v>0</v>
      </c>
    </row>
    <row r="18" spans="1:9" ht="23.25" hidden="1">
      <c r="A18" s="113" t="s">
        <v>60</v>
      </c>
      <c r="B18" s="104" t="s">
        <v>7</v>
      </c>
      <c r="C18" s="104" t="s">
        <v>8</v>
      </c>
      <c r="D18" s="104" t="s">
        <v>13</v>
      </c>
      <c r="E18" s="105" t="s">
        <v>161</v>
      </c>
      <c r="F18" s="104" t="s">
        <v>61</v>
      </c>
      <c r="G18" s="84">
        <v>0</v>
      </c>
      <c r="H18" s="84">
        <v>0</v>
      </c>
      <c r="I18" s="140">
        <f t="shared" si="0"/>
        <v>0</v>
      </c>
    </row>
    <row r="19" spans="1:9" ht="112.5">
      <c r="A19" s="114" t="s">
        <v>162</v>
      </c>
      <c r="B19" s="10" t="s">
        <v>7</v>
      </c>
      <c r="C19" s="10" t="s">
        <v>8</v>
      </c>
      <c r="D19" s="10" t="s">
        <v>13</v>
      </c>
      <c r="E19" s="67" t="s">
        <v>163</v>
      </c>
      <c r="F19" s="10"/>
      <c r="G19" s="111"/>
      <c r="H19" s="111"/>
      <c r="I19" s="140">
        <f t="shared" si="0"/>
        <v>0</v>
      </c>
    </row>
    <row r="20" spans="1:9" ht="36.75" customHeight="1">
      <c r="A20" s="113" t="s">
        <v>164</v>
      </c>
      <c r="B20" s="104" t="s">
        <v>7</v>
      </c>
      <c r="C20" s="104" t="s">
        <v>8</v>
      </c>
      <c r="D20" s="104" t="s">
        <v>13</v>
      </c>
      <c r="E20" s="105" t="s">
        <v>165</v>
      </c>
      <c r="F20" s="104"/>
      <c r="G20" s="115">
        <f>G21</f>
        <v>1495.82</v>
      </c>
      <c r="H20" s="115">
        <f>H21</f>
        <v>1489.1</v>
      </c>
      <c r="I20" s="140">
        <f t="shared" si="0"/>
        <v>6.720000000000027</v>
      </c>
    </row>
    <row r="21" spans="1:9" ht="69.75">
      <c r="A21" s="113" t="s">
        <v>166</v>
      </c>
      <c r="B21" s="104" t="s">
        <v>7</v>
      </c>
      <c r="C21" s="104" t="s">
        <v>8</v>
      </c>
      <c r="D21" s="104" t="s">
        <v>13</v>
      </c>
      <c r="E21" s="105" t="s">
        <v>165</v>
      </c>
      <c r="F21" s="104"/>
      <c r="G21" s="115">
        <f>G22+G23</f>
        <v>1495.82</v>
      </c>
      <c r="H21" s="115">
        <f>H22+H23</f>
        <v>1489.1</v>
      </c>
      <c r="I21" s="140">
        <f t="shared" si="0"/>
        <v>6.720000000000027</v>
      </c>
    </row>
    <row r="22" spans="1:9" ht="78" customHeight="1">
      <c r="A22" s="113" t="s">
        <v>56</v>
      </c>
      <c r="B22" s="104" t="s">
        <v>7</v>
      </c>
      <c r="C22" s="104" t="s">
        <v>8</v>
      </c>
      <c r="D22" s="104" t="s">
        <v>13</v>
      </c>
      <c r="E22" s="105" t="s">
        <v>167</v>
      </c>
      <c r="F22" s="104" t="s">
        <v>57</v>
      </c>
      <c r="G22" s="115">
        <v>1106.04</v>
      </c>
      <c r="H22" s="115">
        <v>1102.26</v>
      </c>
      <c r="I22" s="140">
        <f t="shared" si="0"/>
        <v>3.7799999999999727</v>
      </c>
    </row>
    <row r="23" spans="1:9" ht="69.75">
      <c r="A23" s="113" t="s">
        <v>58</v>
      </c>
      <c r="B23" s="104" t="s">
        <v>7</v>
      </c>
      <c r="C23" s="104" t="s">
        <v>8</v>
      </c>
      <c r="D23" s="104" t="s">
        <v>13</v>
      </c>
      <c r="E23" s="105" t="s">
        <v>167</v>
      </c>
      <c r="F23" s="104" t="s">
        <v>59</v>
      </c>
      <c r="G23" s="115">
        <v>389.78</v>
      </c>
      <c r="H23" s="115">
        <v>386.84</v>
      </c>
      <c r="I23" s="140">
        <f t="shared" si="0"/>
        <v>2.9399999999999977</v>
      </c>
    </row>
    <row r="24" spans="1:9" ht="101.25">
      <c r="A24" s="110" t="s">
        <v>168</v>
      </c>
      <c r="B24" s="10" t="s">
        <v>7</v>
      </c>
      <c r="C24" s="67" t="s">
        <v>8</v>
      </c>
      <c r="D24" s="67" t="s">
        <v>13</v>
      </c>
      <c r="E24" s="67" t="s">
        <v>169</v>
      </c>
      <c r="F24" s="10"/>
      <c r="G24" s="116">
        <f aca="true" t="shared" si="1" ref="G24:H26">G25</f>
        <v>197.26</v>
      </c>
      <c r="H24" s="116">
        <f t="shared" si="1"/>
        <v>197.26</v>
      </c>
      <c r="I24" s="140">
        <f t="shared" si="0"/>
        <v>0</v>
      </c>
    </row>
    <row r="25" spans="1:9" ht="24" customHeight="1">
      <c r="A25" s="112" t="s">
        <v>170</v>
      </c>
      <c r="B25" s="104" t="s">
        <v>7</v>
      </c>
      <c r="C25" s="105" t="s">
        <v>8</v>
      </c>
      <c r="D25" s="105" t="s">
        <v>13</v>
      </c>
      <c r="E25" s="105" t="s">
        <v>171</v>
      </c>
      <c r="F25" s="104"/>
      <c r="G25" s="117">
        <f>G26</f>
        <v>197.26</v>
      </c>
      <c r="H25" s="117">
        <f>H26</f>
        <v>197.26</v>
      </c>
      <c r="I25" s="140">
        <f t="shared" si="0"/>
        <v>0</v>
      </c>
    </row>
    <row r="26" spans="1:9" ht="25.5" customHeight="1">
      <c r="A26" s="112" t="s">
        <v>172</v>
      </c>
      <c r="B26" s="104" t="s">
        <v>7</v>
      </c>
      <c r="C26" s="105" t="s">
        <v>8</v>
      </c>
      <c r="D26" s="105" t="s">
        <v>13</v>
      </c>
      <c r="E26" s="105" t="s">
        <v>171</v>
      </c>
      <c r="F26" s="104"/>
      <c r="G26" s="117">
        <f t="shared" si="1"/>
        <v>197.26</v>
      </c>
      <c r="H26" s="117">
        <f t="shared" si="1"/>
        <v>197.26</v>
      </c>
      <c r="I26" s="140">
        <f t="shared" si="0"/>
        <v>0</v>
      </c>
    </row>
    <row r="27" spans="1:9" ht="40.5">
      <c r="A27" s="112" t="s">
        <v>58</v>
      </c>
      <c r="B27" s="104" t="s">
        <v>7</v>
      </c>
      <c r="C27" s="105" t="s">
        <v>8</v>
      </c>
      <c r="D27" s="105" t="s">
        <v>13</v>
      </c>
      <c r="E27" s="105" t="s">
        <v>171</v>
      </c>
      <c r="F27" s="104" t="s">
        <v>59</v>
      </c>
      <c r="G27" s="117">
        <v>197.26</v>
      </c>
      <c r="H27" s="117">
        <v>197.26</v>
      </c>
      <c r="I27" s="140">
        <f t="shared" si="0"/>
        <v>0</v>
      </c>
    </row>
    <row r="28" spans="1:9" ht="101.25">
      <c r="A28" s="107" t="s">
        <v>173</v>
      </c>
      <c r="B28" s="67" t="s">
        <v>7</v>
      </c>
      <c r="C28" s="67" t="s">
        <v>8</v>
      </c>
      <c r="D28" s="67" t="s">
        <v>13</v>
      </c>
      <c r="E28" s="67" t="s">
        <v>174</v>
      </c>
      <c r="F28" s="10"/>
      <c r="G28" s="83">
        <f>G29+G30</f>
        <v>99.505</v>
      </c>
      <c r="H28" s="83">
        <f>H29+H30</f>
        <v>99.505</v>
      </c>
      <c r="I28" s="140">
        <f t="shared" si="0"/>
        <v>0</v>
      </c>
    </row>
    <row r="29" spans="1:9" ht="60.75">
      <c r="A29" s="103" t="s">
        <v>175</v>
      </c>
      <c r="B29" s="105" t="s">
        <v>7</v>
      </c>
      <c r="C29" s="105" t="s">
        <v>8</v>
      </c>
      <c r="D29" s="105" t="s">
        <v>13</v>
      </c>
      <c r="E29" s="105" t="s">
        <v>88</v>
      </c>
      <c r="F29" s="104"/>
      <c r="G29" s="84">
        <f>G30+G32</f>
        <v>84.505</v>
      </c>
      <c r="H29" s="84">
        <f>H30+H32</f>
        <v>84.505</v>
      </c>
      <c r="I29" s="140">
        <f t="shared" si="0"/>
        <v>0</v>
      </c>
    </row>
    <row r="30" spans="1:9" ht="40.5">
      <c r="A30" s="118" t="s">
        <v>176</v>
      </c>
      <c r="B30" s="104" t="s">
        <v>7</v>
      </c>
      <c r="C30" s="105" t="s">
        <v>8</v>
      </c>
      <c r="D30" s="105" t="s">
        <v>13</v>
      </c>
      <c r="E30" s="105" t="s">
        <v>89</v>
      </c>
      <c r="F30" s="104"/>
      <c r="G30" s="84">
        <f>G31</f>
        <v>15</v>
      </c>
      <c r="H30" s="84">
        <f>H31</f>
        <v>15</v>
      </c>
      <c r="I30" s="140">
        <f t="shared" si="0"/>
        <v>0</v>
      </c>
    </row>
    <row r="31" spans="1:9" ht="40.5">
      <c r="A31" s="112" t="s">
        <v>58</v>
      </c>
      <c r="B31" s="104" t="s">
        <v>7</v>
      </c>
      <c r="C31" s="105" t="s">
        <v>8</v>
      </c>
      <c r="D31" s="105" t="s">
        <v>13</v>
      </c>
      <c r="E31" s="105" t="s">
        <v>89</v>
      </c>
      <c r="F31" s="104" t="s">
        <v>59</v>
      </c>
      <c r="G31" s="84">
        <v>15</v>
      </c>
      <c r="H31" s="84">
        <v>15</v>
      </c>
      <c r="I31" s="140">
        <f t="shared" si="0"/>
        <v>0</v>
      </c>
    </row>
    <row r="32" spans="1:9" ht="22.5">
      <c r="A32" s="114" t="s">
        <v>65</v>
      </c>
      <c r="B32" s="104" t="s">
        <v>7</v>
      </c>
      <c r="C32" s="105" t="s">
        <v>8</v>
      </c>
      <c r="D32" s="105" t="s">
        <v>13</v>
      </c>
      <c r="E32" s="105" t="s">
        <v>90</v>
      </c>
      <c r="F32" s="104"/>
      <c r="G32" s="83">
        <f>G33</f>
        <v>69.505</v>
      </c>
      <c r="H32" s="83">
        <f>H33</f>
        <v>69.505</v>
      </c>
      <c r="I32" s="140">
        <f t="shared" si="0"/>
        <v>0</v>
      </c>
    </row>
    <row r="33" spans="1:9" ht="30.75" customHeight="1">
      <c r="A33" s="113" t="s">
        <v>87</v>
      </c>
      <c r="B33" s="104" t="s">
        <v>7</v>
      </c>
      <c r="C33" s="105" t="s">
        <v>8</v>
      </c>
      <c r="D33" s="105" t="s">
        <v>13</v>
      </c>
      <c r="E33" s="105" t="s">
        <v>91</v>
      </c>
      <c r="F33" s="104" t="s">
        <v>64</v>
      </c>
      <c r="G33" s="84">
        <v>69.505</v>
      </c>
      <c r="H33" s="84">
        <v>69.505</v>
      </c>
      <c r="I33" s="140">
        <f t="shared" si="0"/>
        <v>0</v>
      </c>
    </row>
    <row r="34" spans="1:9" ht="40.5">
      <c r="A34" s="103" t="s">
        <v>177</v>
      </c>
      <c r="B34" s="105" t="s">
        <v>7</v>
      </c>
      <c r="C34" s="105" t="s">
        <v>8</v>
      </c>
      <c r="D34" s="105" t="s">
        <v>13</v>
      </c>
      <c r="E34" s="105" t="s">
        <v>178</v>
      </c>
      <c r="F34" s="104"/>
      <c r="G34" s="84">
        <f>G35</f>
        <v>18.11</v>
      </c>
      <c r="H34" s="84">
        <f>H35</f>
        <v>18.11</v>
      </c>
      <c r="I34" s="140">
        <f t="shared" si="0"/>
        <v>0</v>
      </c>
    </row>
    <row r="35" spans="1:9" ht="40.5">
      <c r="A35" s="118" t="s">
        <v>179</v>
      </c>
      <c r="B35" s="104" t="s">
        <v>7</v>
      </c>
      <c r="C35" s="105" t="s">
        <v>8</v>
      </c>
      <c r="D35" s="105" t="s">
        <v>13</v>
      </c>
      <c r="E35" s="105" t="s">
        <v>180</v>
      </c>
      <c r="F35" s="104"/>
      <c r="G35" s="84">
        <f>G36</f>
        <v>18.11</v>
      </c>
      <c r="H35" s="84">
        <f>H36</f>
        <v>18.11</v>
      </c>
      <c r="I35" s="140">
        <f t="shared" si="0"/>
        <v>0</v>
      </c>
    </row>
    <row r="36" spans="1:9" ht="40.5">
      <c r="A36" s="112" t="s">
        <v>58</v>
      </c>
      <c r="B36" s="104" t="s">
        <v>7</v>
      </c>
      <c r="C36" s="105" t="s">
        <v>8</v>
      </c>
      <c r="D36" s="105" t="s">
        <v>13</v>
      </c>
      <c r="E36" s="105" t="s">
        <v>180</v>
      </c>
      <c r="F36" s="104" t="s">
        <v>61</v>
      </c>
      <c r="G36" s="84">
        <v>18.11</v>
      </c>
      <c r="H36" s="84">
        <v>18.11</v>
      </c>
      <c r="I36" s="140">
        <f t="shared" si="0"/>
        <v>0</v>
      </c>
    </row>
    <row r="37" spans="1:9" ht="27.75" customHeight="1">
      <c r="A37" s="108" t="s">
        <v>181</v>
      </c>
      <c r="B37" s="10" t="s">
        <v>7</v>
      </c>
      <c r="C37" s="67" t="s">
        <v>8</v>
      </c>
      <c r="D37" s="67" t="s">
        <v>126</v>
      </c>
      <c r="E37" s="67"/>
      <c r="F37" s="67"/>
      <c r="G37" s="109">
        <f>G38</f>
        <v>0</v>
      </c>
      <c r="H37" s="109">
        <f>H38</f>
        <v>0</v>
      </c>
      <c r="I37" s="140">
        <f t="shared" si="0"/>
        <v>0</v>
      </c>
    </row>
    <row r="38" spans="1:9" ht="48" customHeight="1">
      <c r="A38" s="119" t="s">
        <v>182</v>
      </c>
      <c r="B38" s="10" t="s">
        <v>7</v>
      </c>
      <c r="C38" s="67" t="s">
        <v>8</v>
      </c>
      <c r="D38" s="67" t="s">
        <v>126</v>
      </c>
      <c r="E38" s="67" t="s">
        <v>183</v>
      </c>
      <c r="F38" s="67"/>
      <c r="G38" s="109">
        <f>G39+G57</f>
        <v>0</v>
      </c>
      <c r="H38" s="109">
        <f>H39+H57</f>
        <v>0</v>
      </c>
      <c r="I38" s="140">
        <f t="shared" si="0"/>
        <v>0</v>
      </c>
    </row>
    <row r="39" spans="1:9" ht="60.75">
      <c r="A39" s="118" t="s">
        <v>184</v>
      </c>
      <c r="B39" s="104" t="s">
        <v>7</v>
      </c>
      <c r="C39" s="105" t="s">
        <v>8</v>
      </c>
      <c r="D39" s="105" t="s">
        <v>126</v>
      </c>
      <c r="E39" s="105" t="s">
        <v>185</v>
      </c>
      <c r="F39" s="105"/>
      <c r="G39" s="115">
        <f>G40</f>
        <v>0</v>
      </c>
      <c r="H39" s="115">
        <f>H40</f>
        <v>0</v>
      </c>
      <c r="I39" s="140">
        <f t="shared" si="0"/>
        <v>0</v>
      </c>
    </row>
    <row r="40" spans="1:9" ht="40.5">
      <c r="A40" s="118" t="s">
        <v>186</v>
      </c>
      <c r="B40" s="104" t="s">
        <v>7</v>
      </c>
      <c r="C40" s="105" t="s">
        <v>8</v>
      </c>
      <c r="D40" s="105" t="s">
        <v>126</v>
      </c>
      <c r="E40" s="105" t="s">
        <v>185</v>
      </c>
      <c r="F40" s="105"/>
      <c r="G40" s="115">
        <f>G56</f>
        <v>0</v>
      </c>
      <c r="H40" s="115">
        <f>H56</f>
        <v>0</v>
      </c>
      <c r="I40" s="140">
        <f t="shared" si="0"/>
        <v>0</v>
      </c>
    </row>
    <row r="41" spans="1:9" ht="20.25" hidden="1">
      <c r="A41" s="110" t="s">
        <v>152</v>
      </c>
      <c r="B41" s="10" t="s">
        <v>7</v>
      </c>
      <c r="C41" s="67" t="s">
        <v>126</v>
      </c>
      <c r="D41" s="67" t="s">
        <v>16</v>
      </c>
      <c r="E41" s="10"/>
      <c r="F41" s="67"/>
      <c r="G41" s="106">
        <f>G49</f>
        <v>0</v>
      </c>
      <c r="H41" s="106">
        <f>H49</f>
        <v>0</v>
      </c>
      <c r="I41" s="140">
        <f t="shared" si="0"/>
        <v>0</v>
      </c>
    </row>
    <row r="42" spans="1:9" ht="131.25" hidden="1">
      <c r="A42" s="120" t="s">
        <v>187</v>
      </c>
      <c r="B42" s="104" t="s">
        <v>7</v>
      </c>
      <c r="C42" s="67" t="s">
        <v>126</v>
      </c>
      <c r="D42" s="67" t="s">
        <v>16</v>
      </c>
      <c r="E42" s="104" t="s">
        <v>188</v>
      </c>
      <c r="F42" s="105"/>
      <c r="G42" s="115"/>
      <c r="H42" s="115"/>
      <c r="I42" s="140">
        <f t="shared" si="0"/>
        <v>0</v>
      </c>
    </row>
    <row r="43" spans="1:9" ht="20.25" hidden="1">
      <c r="A43" s="121" t="s">
        <v>92</v>
      </c>
      <c r="B43" s="104" t="s">
        <v>7</v>
      </c>
      <c r="C43" s="67" t="s">
        <v>126</v>
      </c>
      <c r="D43" s="67" t="s">
        <v>16</v>
      </c>
      <c r="E43" s="104" t="s">
        <v>94</v>
      </c>
      <c r="F43" s="105"/>
      <c r="G43" s="115"/>
      <c r="H43" s="115"/>
      <c r="I43" s="140">
        <f t="shared" si="0"/>
        <v>0</v>
      </c>
    </row>
    <row r="44" spans="1:9" ht="40.5" hidden="1">
      <c r="A44" s="118" t="s">
        <v>58</v>
      </c>
      <c r="B44" s="104" t="s">
        <v>7</v>
      </c>
      <c r="C44" s="67" t="s">
        <v>126</v>
      </c>
      <c r="D44" s="67" t="s">
        <v>16</v>
      </c>
      <c r="E44" s="104" t="s">
        <v>93</v>
      </c>
      <c r="F44" s="105" t="s">
        <v>59</v>
      </c>
      <c r="G44" s="115"/>
      <c r="H44" s="115"/>
      <c r="I44" s="140">
        <f t="shared" si="0"/>
        <v>0</v>
      </c>
    </row>
    <row r="45" spans="1:9" ht="37.5" hidden="1">
      <c r="A45" s="121" t="s">
        <v>189</v>
      </c>
      <c r="B45" s="104" t="s">
        <v>7</v>
      </c>
      <c r="C45" s="67" t="s">
        <v>126</v>
      </c>
      <c r="D45" s="67" t="s">
        <v>16</v>
      </c>
      <c r="E45" s="104" t="s">
        <v>190</v>
      </c>
      <c r="F45" s="105"/>
      <c r="G45" s="115"/>
      <c r="H45" s="115"/>
      <c r="I45" s="140">
        <f t="shared" si="0"/>
        <v>0</v>
      </c>
    </row>
    <row r="46" spans="1:9" ht="40.5" hidden="1">
      <c r="A46" s="118" t="s">
        <v>58</v>
      </c>
      <c r="B46" s="104" t="s">
        <v>7</v>
      </c>
      <c r="C46" s="67" t="s">
        <v>126</v>
      </c>
      <c r="D46" s="67" t="s">
        <v>16</v>
      </c>
      <c r="E46" s="104" t="s">
        <v>191</v>
      </c>
      <c r="F46" s="105" t="s">
        <v>59</v>
      </c>
      <c r="G46" s="115"/>
      <c r="H46" s="115"/>
      <c r="I46" s="140">
        <f t="shared" si="0"/>
        <v>0</v>
      </c>
    </row>
    <row r="47" spans="1:9" ht="37.5" hidden="1">
      <c r="A47" s="121" t="s">
        <v>192</v>
      </c>
      <c r="B47" s="104" t="s">
        <v>7</v>
      </c>
      <c r="C47" s="67" t="s">
        <v>126</v>
      </c>
      <c r="D47" s="67" t="s">
        <v>16</v>
      </c>
      <c r="E47" s="104" t="s">
        <v>95</v>
      </c>
      <c r="F47" s="105"/>
      <c r="G47" s="115"/>
      <c r="H47" s="115"/>
      <c r="I47" s="140">
        <f t="shared" si="0"/>
        <v>0</v>
      </c>
    </row>
    <row r="48" spans="1:9" ht="40.5" hidden="1">
      <c r="A48" s="118" t="s">
        <v>58</v>
      </c>
      <c r="B48" s="104" t="s">
        <v>7</v>
      </c>
      <c r="C48" s="67" t="s">
        <v>126</v>
      </c>
      <c r="D48" s="67" t="s">
        <v>16</v>
      </c>
      <c r="E48" s="104" t="s">
        <v>105</v>
      </c>
      <c r="F48" s="105" t="s">
        <v>59</v>
      </c>
      <c r="G48" s="115"/>
      <c r="H48" s="115"/>
      <c r="I48" s="140">
        <f t="shared" si="0"/>
        <v>0</v>
      </c>
    </row>
    <row r="49" spans="1:9" ht="22.5" customHeight="1" hidden="1">
      <c r="A49" s="119" t="s">
        <v>193</v>
      </c>
      <c r="B49" s="10" t="s">
        <v>7</v>
      </c>
      <c r="C49" s="67" t="s">
        <v>126</v>
      </c>
      <c r="D49" s="67" t="s">
        <v>16</v>
      </c>
      <c r="E49" s="10" t="s">
        <v>194</v>
      </c>
      <c r="F49" s="67"/>
      <c r="G49" s="109"/>
      <c r="H49" s="109"/>
      <c r="I49" s="140">
        <f t="shared" si="0"/>
        <v>0</v>
      </c>
    </row>
    <row r="50" spans="1:9" ht="26.25" customHeight="1" hidden="1">
      <c r="A50" s="122" t="s">
        <v>195</v>
      </c>
      <c r="B50" s="104" t="s">
        <v>7</v>
      </c>
      <c r="C50" s="67" t="s">
        <v>126</v>
      </c>
      <c r="D50" s="67" t="s">
        <v>16</v>
      </c>
      <c r="E50" s="123" t="s">
        <v>196</v>
      </c>
      <c r="F50" s="105"/>
      <c r="G50" s="115"/>
      <c r="H50" s="115"/>
      <c r="I50" s="140">
        <f t="shared" si="0"/>
        <v>0</v>
      </c>
    </row>
    <row r="51" spans="1:9" ht="101.25" hidden="1">
      <c r="A51" s="103" t="s">
        <v>56</v>
      </c>
      <c r="B51" s="104" t="s">
        <v>7</v>
      </c>
      <c r="C51" s="67" t="s">
        <v>126</v>
      </c>
      <c r="D51" s="67" t="s">
        <v>16</v>
      </c>
      <c r="E51" s="123" t="s">
        <v>197</v>
      </c>
      <c r="F51" s="105" t="s">
        <v>57</v>
      </c>
      <c r="G51" s="115"/>
      <c r="H51" s="115"/>
      <c r="I51" s="140">
        <f t="shared" si="0"/>
        <v>0</v>
      </c>
    </row>
    <row r="52" spans="1:9" ht="48" customHeight="1" hidden="1">
      <c r="A52" s="103" t="s">
        <v>58</v>
      </c>
      <c r="B52" s="104" t="s">
        <v>7</v>
      </c>
      <c r="C52" s="67" t="s">
        <v>126</v>
      </c>
      <c r="D52" s="67" t="s">
        <v>16</v>
      </c>
      <c r="E52" s="123" t="s">
        <v>198</v>
      </c>
      <c r="F52" s="105" t="s">
        <v>59</v>
      </c>
      <c r="G52" s="115"/>
      <c r="H52" s="115"/>
      <c r="I52" s="140">
        <f t="shared" si="0"/>
        <v>0</v>
      </c>
    </row>
    <row r="53" spans="1:9" ht="20.25" hidden="1">
      <c r="A53" s="119"/>
      <c r="B53" s="10"/>
      <c r="C53" s="67"/>
      <c r="D53" s="67"/>
      <c r="E53" s="67"/>
      <c r="F53" s="67"/>
      <c r="G53" s="109"/>
      <c r="H53" s="109"/>
      <c r="I53" s="140">
        <f t="shared" si="0"/>
        <v>0</v>
      </c>
    </row>
    <row r="54" spans="1:9" ht="20.25" hidden="1">
      <c r="A54" s="118"/>
      <c r="B54" s="104"/>
      <c r="C54" s="105"/>
      <c r="D54" s="105"/>
      <c r="E54" s="105"/>
      <c r="F54" s="105"/>
      <c r="G54" s="115"/>
      <c r="H54" s="115"/>
      <c r="I54" s="140">
        <f t="shared" si="0"/>
        <v>0</v>
      </c>
    </row>
    <row r="55" spans="1:9" ht="20.25" hidden="1">
      <c r="A55" s="118"/>
      <c r="B55" s="104"/>
      <c r="C55" s="105"/>
      <c r="D55" s="105"/>
      <c r="E55" s="105"/>
      <c r="F55" s="105"/>
      <c r="G55" s="115"/>
      <c r="H55" s="115"/>
      <c r="I55" s="140">
        <f t="shared" si="0"/>
        <v>0</v>
      </c>
    </row>
    <row r="56" spans="1:9" ht="26.25" customHeight="1">
      <c r="A56" s="118" t="s">
        <v>60</v>
      </c>
      <c r="B56" s="104" t="s">
        <v>7</v>
      </c>
      <c r="C56" s="105" t="s">
        <v>8</v>
      </c>
      <c r="D56" s="105" t="s">
        <v>126</v>
      </c>
      <c r="E56" s="105" t="s">
        <v>185</v>
      </c>
      <c r="F56" s="105" t="s">
        <v>61</v>
      </c>
      <c r="G56" s="115">
        <v>0</v>
      </c>
      <c r="H56" s="115">
        <v>0</v>
      </c>
      <c r="I56" s="140">
        <f t="shared" si="0"/>
        <v>0</v>
      </c>
    </row>
    <row r="57" spans="1:9" ht="40.5">
      <c r="A57" s="118" t="s">
        <v>199</v>
      </c>
      <c r="B57" s="104" t="s">
        <v>7</v>
      </c>
      <c r="C57" s="105" t="s">
        <v>8</v>
      </c>
      <c r="D57" s="105" t="s">
        <v>126</v>
      </c>
      <c r="E57" s="105" t="s">
        <v>200</v>
      </c>
      <c r="F57" s="105"/>
      <c r="G57" s="115">
        <f>G58</f>
        <v>0</v>
      </c>
      <c r="H57" s="115">
        <f>H58</f>
        <v>0</v>
      </c>
      <c r="I57" s="140">
        <f t="shared" si="0"/>
        <v>0</v>
      </c>
    </row>
    <row r="58" spans="1:9" ht="60.75">
      <c r="A58" s="118" t="s">
        <v>201</v>
      </c>
      <c r="B58" s="104" t="s">
        <v>7</v>
      </c>
      <c r="C58" s="105" t="s">
        <v>8</v>
      </c>
      <c r="D58" s="105" t="s">
        <v>126</v>
      </c>
      <c r="E58" s="105" t="s">
        <v>200</v>
      </c>
      <c r="F58" s="105"/>
      <c r="G58" s="115">
        <f>G74</f>
        <v>0</v>
      </c>
      <c r="H58" s="115">
        <f>H74</f>
        <v>0</v>
      </c>
      <c r="I58" s="140">
        <f t="shared" si="0"/>
        <v>0</v>
      </c>
    </row>
    <row r="59" spans="1:9" ht="20.25" hidden="1">
      <c r="A59" s="110" t="s">
        <v>152</v>
      </c>
      <c r="B59" s="10" t="s">
        <v>7</v>
      </c>
      <c r="C59" s="67" t="s">
        <v>126</v>
      </c>
      <c r="D59" s="67" t="s">
        <v>16</v>
      </c>
      <c r="E59" s="10"/>
      <c r="F59" s="67"/>
      <c r="G59" s="106">
        <f>G67</f>
        <v>0</v>
      </c>
      <c r="H59" s="106">
        <f>H67</f>
        <v>0</v>
      </c>
      <c r="I59" s="140">
        <f t="shared" si="0"/>
        <v>0</v>
      </c>
    </row>
    <row r="60" spans="1:9" ht="131.25" hidden="1">
      <c r="A60" s="120" t="s">
        <v>187</v>
      </c>
      <c r="B60" s="104" t="s">
        <v>7</v>
      </c>
      <c r="C60" s="67" t="s">
        <v>126</v>
      </c>
      <c r="D60" s="67" t="s">
        <v>16</v>
      </c>
      <c r="E60" s="104" t="s">
        <v>188</v>
      </c>
      <c r="F60" s="105"/>
      <c r="G60" s="115"/>
      <c r="H60" s="115"/>
      <c r="I60" s="140">
        <f t="shared" si="0"/>
        <v>0</v>
      </c>
    </row>
    <row r="61" spans="1:9" ht="20.25" hidden="1">
      <c r="A61" s="121" t="s">
        <v>92</v>
      </c>
      <c r="B61" s="104" t="s">
        <v>7</v>
      </c>
      <c r="C61" s="67" t="s">
        <v>126</v>
      </c>
      <c r="D61" s="67" t="s">
        <v>16</v>
      </c>
      <c r="E61" s="104" t="s">
        <v>94</v>
      </c>
      <c r="F61" s="105"/>
      <c r="G61" s="115"/>
      <c r="H61" s="115"/>
      <c r="I61" s="140">
        <f t="shared" si="0"/>
        <v>0</v>
      </c>
    </row>
    <row r="62" spans="1:9" ht="40.5" hidden="1">
      <c r="A62" s="118" t="s">
        <v>58</v>
      </c>
      <c r="B62" s="104" t="s">
        <v>7</v>
      </c>
      <c r="C62" s="67" t="s">
        <v>126</v>
      </c>
      <c r="D62" s="67" t="s">
        <v>16</v>
      </c>
      <c r="E62" s="104" t="s">
        <v>93</v>
      </c>
      <c r="F62" s="105" t="s">
        <v>59</v>
      </c>
      <c r="G62" s="115"/>
      <c r="H62" s="115"/>
      <c r="I62" s="140">
        <f t="shared" si="0"/>
        <v>0</v>
      </c>
    </row>
    <row r="63" spans="1:9" ht="37.5" hidden="1">
      <c r="A63" s="121" t="s">
        <v>189</v>
      </c>
      <c r="B63" s="104" t="s">
        <v>7</v>
      </c>
      <c r="C63" s="67" t="s">
        <v>126</v>
      </c>
      <c r="D63" s="67" t="s">
        <v>16</v>
      </c>
      <c r="E63" s="104" t="s">
        <v>190</v>
      </c>
      <c r="F63" s="105"/>
      <c r="G63" s="115"/>
      <c r="H63" s="115"/>
      <c r="I63" s="140">
        <f t="shared" si="0"/>
        <v>0</v>
      </c>
    </row>
    <row r="64" spans="1:9" ht="40.5" hidden="1">
      <c r="A64" s="118" t="s">
        <v>58</v>
      </c>
      <c r="B64" s="104" t="s">
        <v>7</v>
      </c>
      <c r="C64" s="67" t="s">
        <v>126</v>
      </c>
      <c r="D64" s="67" t="s">
        <v>16</v>
      </c>
      <c r="E64" s="104" t="s">
        <v>191</v>
      </c>
      <c r="F64" s="105" t="s">
        <v>59</v>
      </c>
      <c r="G64" s="115"/>
      <c r="H64" s="115"/>
      <c r="I64" s="140">
        <f t="shared" si="0"/>
        <v>0</v>
      </c>
    </row>
    <row r="65" spans="1:9" ht="37.5" hidden="1">
      <c r="A65" s="121" t="s">
        <v>192</v>
      </c>
      <c r="B65" s="104" t="s">
        <v>7</v>
      </c>
      <c r="C65" s="67" t="s">
        <v>126</v>
      </c>
      <c r="D65" s="67" t="s">
        <v>16</v>
      </c>
      <c r="E65" s="104" t="s">
        <v>95</v>
      </c>
      <c r="F65" s="105"/>
      <c r="G65" s="115"/>
      <c r="H65" s="115"/>
      <c r="I65" s="140">
        <f t="shared" si="0"/>
        <v>0</v>
      </c>
    </row>
    <row r="66" spans="1:9" ht="40.5" hidden="1">
      <c r="A66" s="118" t="s">
        <v>58</v>
      </c>
      <c r="B66" s="104" t="s">
        <v>7</v>
      </c>
      <c r="C66" s="67" t="s">
        <v>126</v>
      </c>
      <c r="D66" s="67" t="s">
        <v>16</v>
      </c>
      <c r="E66" s="104" t="s">
        <v>105</v>
      </c>
      <c r="F66" s="105" t="s">
        <v>59</v>
      </c>
      <c r="G66" s="115"/>
      <c r="H66" s="115"/>
      <c r="I66" s="140">
        <f t="shared" si="0"/>
        <v>0</v>
      </c>
    </row>
    <row r="67" spans="1:9" ht="22.5" customHeight="1" hidden="1">
      <c r="A67" s="119" t="s">
        <v>193</v>
      </c>
      <c r="B67" s="10" t="s">
        <v>7</v>
      </c>
      <c r="C67" s="67" t="s">
        <v>126</v>
      </c>
      <c r="D67" s="67" t="s">
        <v>16</v>
      </c>
      <c r="E67" s="10" t="s">
        <v>194</v>
      </c>
      <c r="F67" s="67"/>
      <c r="G67" s="109"/>
      <c r="H67" s="109"/>
      <c r="I67" s="140">
        <f t="shared" si="0"/>
        <v>0</v>
      </c>
    </row>
    <row r="68" spans="1:9" ht="26.25" customHeight="1" hidden="1">
      <c r="A68" s="122" t="s">
        <v>195</v>
      </c>
      <c r="B68" s="104" t="s">
        <v>7</v>
      </c>
      <c r="C68" s="67" t="s">
        <v>126</v>
      </c>
      <c r="D68" s="67" t="s">
        <v>16</v>
      </c>
      <c r="E68" s="123" t="s">
        <v>196</v>
      </c>
      <c r="F68" s="105"/>
      <c r="G68" s="115"/>
      <c r="H68" s="115"/>
      <c r="I68" s="140">
        <f t="shared" si="0"/>
        <v>0</v>
      </c>
    </row>
    <row r="69" spans="1:9" ht="101.25" hidden="1">
      <c r="A69" s="103" t="s">
        <v>56</v>
      </c>
      <c r="B69" s="104" t="s">
        <v>7</v>
      </c>
      <c r="C69" s="67" t="s">
        <v>126</v>
      </c>
      <c r="D69" s="67" t="s">
        <v>16</v>
      </c>
      <c r="E69" s="123" t="s">
        <v>197</v>
      </c>
      <c r="F69" s="105" t="s">
        <v>57</v>
      </c>
      <c r="G69" s="115"/>
      <c r="H69" s="115"/>
      <c r="I69" s="140">
        <f t="shared" si="0"/>
        <v>0</v>
      </c>
    </row>
    <row r="70" spans="1:9" ht="48" customHeight="1" hidden="1">
      <c r="A70" s="103" t="s">
        <v>58</v>
      </c>
      <c r="B70" s="104" t="s">
        <v>7</v>
      </c>
      <c r="C70" s="67" t="s">
        <v>126</v>
      </c>
      <c r="D70" s="67" t="s">
        <v>16</v>
      </c>
      <c r="E70" s="123" t="s">
        <v>198</v>
      </c>
      <c r="F70" s="105" t="s">
        <v>59</v>
      </c>
      <c r="G70" s="115"/>
      <c r="H70" s="115"/>
      <c r="I70" s="140">
        <f t="shared" si="0"/>
        <v>0</v>
      </c>
    </row>
    <row r="71" spans="1:9" ht="20.25" hidden="1">
      <c r="A71" s="119"/>
      <c r="B71" s="10"/>
      <c r="C71" s="67"/>
      <c r="D71" s="67"/>
      <c r="E71" s="67"/>
      <c r="F71" s="67"/>
      <c r="G71" s="109"/>
      <c r="H71" s="109"/>
      <c r="I71" s="140">
        <f t="shared" si="0"/>
        <v>0</v>
      </c>
    </row>
    <row r="72" spans="1:9" ht="20.25" hidden="1">
      <c r="A72" s="118"/>
      <c r="B72" s="104"/>
      <c r="C72" s="105"/>
      <c r="D72" s="105"/>
      <c r="E72" s="105"/>
      <c r="F72" s="105"/>
      <c r="G72" s="115"/>
      <c r="H72" s="115"/>
      <c r="I72" s="140">
        <f t="shared" si="0"/>
        <v>0</v>
      </c>
    </row>
    <row r="73" spans="1:9" ht="20.25" hidden="1">
      <c r="A73" s="118"/>
      <c r="B73" s="104"/>
      <c r="C73" s="105"/>
      <c r="D73" s="105"/>
      <c r="E73" s="105"/>
      <c r="F73" s="105"/>
      <c r="G73" s="115"/>
      <c r="H73" s="115"/>
      <c r="I73" s="140">
        <f t="shared" si="0"/>
        <v>0</v>
      </c>
    </row>
    <row r="74" spans="1:9" ht="26.25" customHeight="1">
      <c r="A74" s="118" t="s">
        <v>60</v>
      </c>
      <c r="B74" s="104" t="s">
        <v>7</v>
      </c>
      <c r="C74" s="105" t="s">
        <v>8</v>
      </c>
      <c r="D74" s="105" t="s">
        <v>126</v>
      </c>
      <c r="E74" s="105" t="s">
        <v>200</v>
      </c>
      <c r="F74" s="105" t="s">
        <v>61</v>
      </c>
      <c r="G74" s="115">
        <v>0</v>
      </c>
      <c r="H74" s="115">
        <v>0</v>
      </c>
      <c r="I74" s="140">
        <f t="shared" si="0"/>
        <v>0</v>
      </c>
    </row>
    <row r="75" spans="1:9" ht="27.75" customHeight="1">
      <c r="A75" s="108" t="s">
        <v>202</v>
      </c>
      <c r="B75" s="10" t="s">
        <v>7</v>
      </c>
      <c r="C75" s="67" t="s">
        <v>8</v>
      </c>
      <c r="D75" s="67" t="s">
        <v>62</v>
      </c>
      <c r="E75" s="67"/>
      <c r="F75" s="67"/>
      <c r="G75" s="109">
        <f aca="true" t="shared" si="2" ref="G75:H77">G76</f>
        <v>0</v>
      </c>
      <c r="H75" s="109">
        <f t="shared" si="2"/>
        <v>0</v>
      </c>
      <c r="I75" s="140">
        <f t="shared" si="0"/>
        <v>0</v>
      </c>
    </row>
    <row r="76" spans="1:9" ht="48" customHeight="1">
      <c r="A76" s="119" t="s">
        <v>182</v>
      </c>
      <c r="B76" s="10" t="s">
        <v>7</v>
      </c>
      <c r="C76" s="67" t="s">
        <v>8</v>
      </c>
      <c r="D76" s="67" t="s">
        <v>62</v>
      </c>
      <c r="E76" s="67" t="s">
        <v>183</v>
      </c>
      <c r="F76" s="67"/>
      <c r="G76" s="109">
        <f t="shared" si="2"/>
        <v>0</v>
      </c>
      <c r="H76" s="109">
        <f t="shared" si="2"/>
        <v>0</v>
      </c>
      <c r="I76" s="140">
        <f t="shared" si="0"/>
        <v>0</v>
      </c>
    </row>
    <row r="77" spans="1:9" ht="40.5">
      <c r="A77" s="118" t="s">
        <v>203</v>
      </c>
      <c r="B77" s="104" t="s">
        <v>7</v>
      </c>
      <c r="C77" s="105" t="s">
        <v>8</v>
      </c>
      <c r="D77" s="105" t="s">
        <v>62</v>
      </c>
      <c r="E77" s="105" t="s">
        <v>204</v>
      </c>
      <c r="F77" s="104"/>
      <c r="G77" s="84">
        <f t="shared" si="2"/>
        <v>0</v>
      </c>
      <c r="H77" s="84">
        <f t="shared" si="2"/>
        <v>0</v>
      </c>
      <c r="I77" s="140">
        <f aca="true" t="shared" si="3" ref="I77:I130">G77-H77</f>
        <v>0</v>
      </c>
    </row>
    <row r="78" spans="1:9" ht="40.5">
      <c r="A78" s="112" t="s">
        <v>58</v>
      </c>
      <c r="B78" s="104" t="s">
        <v>7</v>
      </c>
      <c r="C78" s="105" t="s">
        <v>8</v>
      </c>
      <c r="D78" s="105" t="s">
        <v>62</v>
      </c>
      <c r="E78" s="105" t="s">
        <v>204</v>
      </c>
      <c r="F78" s="104" t="s">
        <v>59</v>
      </c>
      <c r="G78" s="84">
        <v>0</v>
      </c>
      <c r="H78" s="84">
        <v>0</v>
      </c>
      <c r="I78" s="140">
        <f t="shared" si="3"/>
        <v>0</v>
      </c>
    </row>
    <row r="79" spans="1:9" ht="27.75" customHeight="1">
      <c r="A79" s="108" t="s">
        <v>19</v>
      </c>
      <c r="B79" s="10" t="s">
        <v>7</v>
      </c>
      <c r="C79" s="67" t="s">
        <v>11</v>
      </c>
      <c r="D79" s="67" t="s">
        <v>9</v>
      </c>
      <c r="E79" s="67"/>
      <c r="F79" s="67"/>
      <c r="G79" s="109">
        <f aca="true" t="shared" si="4" ref="G79:H81">G80</f>
        <v>92</v>
      </c>
      <c r="H79" s="109">
        <f t="shared" si="4"/>
        <v>92</v>
      </c>
      <c r="I79" s="140">
        <f t="shared" si="3"/>
        <v>0</v>
      </c>
    </row>
    <row r="80" spans="1:9" ht="20.25">
      <c r="A80" s="108" t="s">
        <v>47</v>
      </c>
      <c r="B80" s="10" t="s">
        <v>7</v>
      </c>
      <c r="C80" s="67" t="s">
        <v>11</v>
      </c>
      <c r="D80" s="67" t="s">
        <v>14</v>
      </c>
      <c r="E80" s="67" t="s">
        <v>90</v>
      </c>
      <c r="F80" s="67"/>
      <c r="G80" s="115">
        <f t="shared" si="4"/>
        <v>92</v>
      </c>
      <c r="H80" s="115">
        <f t="shared" si="4"/>
        <v>92</v>
      </c>
      <c r="I80" s="140">
        <f t="shared" si="3"/>
        <v>0</v>
      </c>
    </row>
    <row r="81" spans="1:9" ht="40.5">
      <c r="A81" s="124" t="s">
        <v>96</v>
      </c>
      <c r="B81" s="104" t="s">
        <v>7</v>
      </c>
      <c r="C81" s="105" t="s">
        <v>11</v>
      </c>
      <c r="D81" s="105" t="s">
        <v>14</v>
      </c>
      <c r="E81" s="105" t="s">
        <v>205</v>
      </c>
      <c r="F81" s="105"/>
      <c r="G81" s="125">
        <f t="shared" si="4"/>
        <v>92</v>
      </c>
      <c r="H81" s="125">
        <f t="shared" si="4"/>
        <v>92</v>
      </c>
      <c r="I81" s="140">
        <f t="shared" si="3"/>
        <v>0</v>
      </c>
    </row>
    <row r="82" spans="1:9" ht="66" customHeight="1">
      <c r="A82" s="103" t="s">
        <v>56</v>
      </c>
      <c r="B82" s="104" t="s">
        <v>7</v>
      </c>
      <c r="C82" s="105" t="s">
        <v>11</v>
      </c>
      <c r="D82" s="105" t="s">
        <v>14</v>
      </c>
      <c r="E82" s="105" t="s">
        <v>97</v>
      </c>
      <c r="F82" s="105" t="s">
        <v>57</v>
      </c>
      <c r="G82" s="125">
        <v>92</v>
      </c>
      <c r="H82" s="125">
        <v>92</v>
      </c>
      <c r="I82" s="140">
        <f t="shared" si="3"/>
        <v>0</v>
      </c>
    </row>
    <row r="83" spans="1:9" ht="40.5" hidden="1">
      <c r="A83" s="126" t="s">
        <v>15</v>
      </c>
      <c r="B83" s="67" t="s">
        <v>7</v>
      </c>
      <c r="C83" s="67" t="s">
        <v>14</v>
      </c>
      <c r="D83" s="67" t="s">
        <v>9</v>
      </c>
      <c r="E83" s="67"/>
      <c r="F83" s="67"/>
      <c r="G83" s="109">
        <f>G84</f>
        <v>0</v>
      </c>
      <c r="H83" s="109">
        <f>H84</f>
        <v>0</v>
      </c>
      <c r="I83" s="140">
        <f t="shared" si="3"/>
        <v>0</v>
      </c>
    </row>
    <row r="84" spans="1:9" ht="20.25" hidden="1">
      <c r="A84" s="108" t="s">
        <v>20</v>
      </c>
      <c r="B84" s="10" t="s">
        <v>7</v>
      </c>
      <c r="C84" s="67" t="s">
        <v>14</v>
      </c>
      <c r="D84" s="67" t="s">
        <v>18</v>
      </c>
      <c r="E84" s="67"/>
      <c r="F84" s="67"/>
      <c r="G84" s="83">
        <f>G88</f>
        <v>0</v>
      </c>
      <c r="H84" s="83">
        <f>H88</f>
        <v>0</v>
      </c>
      <c r="I84" s="140">
        <f t="shared" si="3"/>
        <v>0</v>
      </c>
    </row>
    <row r="85" spans="1:9" ht="101.25" hidden="1">
      <c r="A85" s="118" t="s">
        <v>206</v>
      </c>
      <c r="B85" s="10" t="s">
        <v>7</v>
      </c>
      <c r="C85" s="67" t="s">
        <v>14</v>
      </c>
      <c r="D85" s="67" t="s">
        <v>18</v>
      </c>
      <c r="E85" s="105" t="s">
        <v>99</v>
      </c>
      <c r="F85" s="67"/>
      <c r="G85" s="83">
        <f aca="true" t="shared" si="5" ref="G85:H87">G86</f>
        <v>0</v>
      </c>
      <c r="H85" s="83">
        <f t="shared" si="5"/>
        <v>0</v>
      </c>
      <c r="I85" s="140">
        <f t="shared" si="3"/>
        <v>0</v>
      </c>
    </row>
    <row r="86" spans="1:9" ht="30" customHeight="1" hidden="1">
      <c r="A86" s="118" t="s">
        <v>207</v>
      </c>
      <c r="B86" s="10" t="s">
        <v>7</v>
      </c>
      <c r="C86" s="67" t="s">
        <v>14</v>
      </c>
      <c r="D86" s="67" t="s">
        <v>18</v>
      </c>
      <c r="E86" s="105" t="s">
        <v>98</v>
      </c>
      <c r="F86" s="67"/>
      <c r="G86" s="83">
        <f t="shared" si="5"/>
        <v>0</v>
      </c>
      <c r="H86" s="83">
        <f t="shared" si="5"/>
        <v>0</v>
      </c>
      <c r="I86" s="140">
        <f t="shared" si="3"/>
        <v>0</v>
      </c>
    </row>
    <row r="87" spans="1:9" ht="31.5" customHeight="1" hidden="1">
      <c r="A87" s="118" t="s">
        <v>208</v>
      </c>
      <c r="B87" s="104" t="s">
        <v>7</v>
      </c>
      <c r="C87" s="105" t="s">
        <v>14</v>
      </c>
      <c r="D87" s="105" t="s">
        <v>209</v>
      </c>
      <c r="E87" s="105" t="s">
        <v>98</v>
      </c>
      <c r="F87" s="105"/>
      <c r="G87" s="84">
        <f t="shared" si="5"/>
        <v>0</v>
      </c>
      <c r="H87" s="84">
        <f t="shared" si="5"/>
        <v>0</v>
      </c>
      <c r="I87" s="140">
        <f t="shared" si="3"/>
        <v>0</v>
      </c>
    </row>
    <row r="88" spans="1:9" ht="40.5" hidden="1">
      <c r="A88" s="118" t="s">
        <v>58</v>
      </c>
      <c r="B88" s="104" t="s">
        <v>7</v>
      </c>
      <c r="C88" s="105" t="s">
        <v>14</v>
      </c>
      <c r="D88" s="105" t="s">
        <v>18</v>
      </c>
      <c r="E88" s="105" t="s">
        <v>98</v>
      </c>
      <c r="F88" s="105" t="s">
        <v>59</v>
      </c>
      <c r="G88" s="84">
        <v>0</v>
      </c>
      <c r="H88" s="84">
        <v>0</v>
      </c>
      <c r="I88" s="140">
        <f t="shared" si="3"/>
        <v>0</v>
      </c>
    </row>
    <row r="89" spans="1:9" s="14" customFormat="1" ht="20.25">
      <c r="A89" s="127" t="s">
        <v>148</v>
      </c>
      <c r="B89" s="10" t="s">
        <v>7</v>
      </c>
      <c r="C89" s="67" t="s">
        <v>14</v>
      </c>
      <c r="D89" s="67" t="s">
        <v>9</v>
      </c>
      <c r="E89" s="105" t="s">
        <v>210</v>
      </c>
      <c r="F89" s="128"/>
      <c r="G89" s="128">
        <f>G90</f>
        <v>26.48</v>
      </c>
      <c r="H89" s="128">
        <f>H90</f>
        <v>26.48</v>
      </c>
      <c r="I89" s="140">
        <f t="shared" si="3"/>
        <v>0</v>
      </c>
    </row>
    <row r="90" spans="1:9" s="14" customFormat="1" ht="20.25">
      <c r="A90" s="129" t="s">
        <v>20</v>
      </c>
      <c r="B90" s="10" t="s">
        <v>7</v>
      </c>
      <c r="C90" s="67" t="s">
        <v>14</v>
      </c>
      <c r="D90" s="67" t="s">
        <v>18</v>
      </c>
      <c r="E90" s="105" t="s">
        <v>210</v>
      </c>
      <c r="F90" s="128"/>
      <c r="G90" s="128">
        <f>G91</f>
        <v>26.48</v>
      </c>
      <c r="H90" s="128">
        <f>H91</f>
        <v>26.48</v>
      </c>
      <c r="I90" s="140">
        <f t="shared" si="3"/>
        <v>0</v>
      </c>
    </row>
    <row r="91" spans="1:9" s="131" customFormat="1" ht="40.5">
      <c r="A91" s="118" t="s">
        <v>211</v>
      </c>
      <c r="B91" s="104" t="s">
        <v>7</v>
      </c>
      <c r="C91" s="105" t="s">
        <v>14</v>
      </c>
      <c r="D91" s="105" t="s">
        <v>18</v>
      </c>
      <c r="E91" s="105" t="s">
        <v>210</v>
      </c>
      <c r="F91" s="104"/>
      <c r="G91" s="130">
        <f aca="true" t="shared" si="6" ref="G91:H95">G92</f>
        <v>26.48</v>
      </c>
      <c r="H91" s="130">
        <f t="shared" si="6"/>
        <v>26.48</v>
      </c>
      <c r="I91" s="140">
        <f t="shared" si="3"/>
        <v>0</v>
      </c>
    </row>
    <row r="92" spans="1:9" s="131" customFormat="1" ht="40.5">
      <c r="A92" s="112" t="s">
        <v>58</v>
      </c>
      <c r="B92" s="104" t="s">
        <v>7</v>
      </c>
      <c r="C92" s="105" t="s">
        <v>14</v>
      </c>
      <c r="D92" s="105" t="s">
        <v>18</v>
      </c>
      <c r="E92" s="105" t="s">
        <v>210</v>
      </c>
      <c r="F92" s="104" t="s">
        <v>59</v>
      </c>
      <c r="G92" s="130">
        <v>26.48</v>
      </c>
      <c r="H92" s="130">
        <v>26.48</v>
      </c>
      <c r="I92" s="140">
        <f t="shared" si="3"/>
        <v>0</v>
      </c>
    </row>
    <row r="93" spans="1:9" s="131" customFormat="1" ht="101.25">
      <c r="A93" s="110" t="s">
        <v>168</v>
      </c>
      <c r="B93" s="10" t="s">
        <v>7</v>
      </c>
      <c r="C93" s="67" t="s">
        <v>13</v>
      </c>
      <c r="D93" s="67" t="s">
        <v>125</v>
      </c>
      <c r="E93" s="67" t="s">
        <v>212</v>
      </c>
      <c r="F93" s="10"/>
      <c r="G93" s="109">
        <f t="shared" si="6"/>
        <v>735.78806</v>
      </c>
      <c r="H93" s="109">
        <f t="shared" si="6"/>
        <v>735.78806</v>
      </c>
      <c r="I93" s="140">
        <f t="shared" si="3"/>
        <v>0</v>
      </c>
    </row>
    <row r="94" spans="1:9" s="131" customFormat="1" ht="40.5">
      <c r="A94" s="112" t="s">
        <v>213</v>
      </c>
      <c r="B94" s="104" t="s">
        <v>7</v>
      </c>
      <c r="C94" s="105" t="s">
        <v>13</v>
      </c>
      <c r="D94" s="105" t="s">
        <v>125</v>
      </c>
      <c r="E94" s="105" t="s">
        <v>212</v>
      </c>
      <c r="F94" s="104"/>
      <c r="G94" s="115">
        <f t="shared" si="6"/>
        <v>735.78806</v>
      </c>
      <c r="H94" s="115">
        <f t="shared" si="6"/>
        <v>735.78806</v>
      </c>
      <c r="I94" s="140">
        <f t="shared" si="3"/>
        <v>0</v>
      </c>
    </row>
    <row r="95" spans="1:9" s="131" customFormat="1" ht="40.5">
      <c r="A95" s="112" t="s">
        <v>214</v>
      </c>
      <c r="B95" s="104" t="s">
        <v>7</v>
      </c>
      <c r="C95" s="105" t="s">
        <v>13</v>
      </c>
      <c r="D95" s="105" t="s">
        <v>125</v>
      </c>
      <c r="E95" s="105" t="s">
        <v>212</v>
      </c>
      <c r="F95" s="104"/>
      <c r="G95" s="115">
        <f t="shared" si="6"/>
        <v>735.78806</v>
      </c>
      <c r="H95" s="115">
        <f t="shared" si="6"/>
        <v>735.78806</v>
      </c>
      <c r="I95" s="140">
        <f t="shared" si="3"/>
        <v>0</v>
      </c>
    </row>
    <row r="96" spans="1:9" s="131" customFormat="1" ht="40.5">
      <c r="A96" s="112" t="s">
        <v>58</v>
      </c>
      <c r="B96" s="104" t="s">
        <v>7</v>
      </c>
      <c r="C96" s="105" t="s">
        <v>13</v>
      </c>
      <c r="D96" s="105" t="s">
        <v>125</v>
      </c>
      <c r="E96" s="105" t="s">
        <v>212</v>
      </c>
      <c r="F96" s="104" t="s">
        <v>59</v>
      </c>
      <c r="G96" s="115">
        <v>735.78806</v>
      </c>
      <c r="H96" s="115">
        <v>735.78806</v>
      </c>
      <c r="I96" s="140">
        <f t="shared" si="3"/>
        <v>0</v>
      </c>
    </row>
    <row r="97" spans="1:9" s="131" customFormat="1" ht="20.25" hidden="1">
      <c r="A97" s="132" t="s">
        <v>151</v>
      </c>
      <c r="B97" s="67" t="s">
        <v>7</v>
      </c>
      <c r="C97" s="67" t="s">
        <v>16</v>
      </c>
      <c r="D97" s="67" t="s">
        <v>9</v>
      </c>
      <c r="E97" s="67"/>
      <c r="F97" s="104"/>
      <c r="G97" s="83"/>
      <c r="H97" s="83"/>
      <c r="I97" s="140">
        <f t="shared" si="3"/>
        <v>0</v>
      </c>
    </row>
    <row r="98" spans="1:9" s="131" customFormat="1" ht="101.25" hidden="1">
      <c r="A98" s="103" t="s">
        <v>206</v>
      </c>
      <c r="B98" s="105" t="s">
        <v>7</v>
      </c>
      <c r="C98" s="105" t="s">
        <v>16</v>
      </c>
      <c r="D98" s="105" t="s">
        <v>11</v>
      </c>
      <c r="E98" s="105" t="s">
        <v>99</v>
      </c>
      <c r="F98" s="104"/>
      <c r="G98" s="84"/>
      <c r="H98" s="84"/>
      <c r="I98" s="140">
        <f t="shared" si="3"/>
        <v>0</v>
      </c>
    </row>
    <row r="99" spans="1:9" s="131" customFormat="1" ht="40.5" hidden="1">
      <c r="A99" s="103" t="s">
        <v>215</v>
      </c>
      <c r="B99" s="105" t="s">
        <v>7</v>
      </c>
      <c r="C99" s="105" t="s">
        <v>16</v>
      </c>
      <c r="D99" s="105" t="s">
        <v>11</v>
      </c>
      <c r="E99" s="105" t="s">
        <v>101</v>
      </c>
      <c r="F99" s="104"/>
      <c r="G99" s="84"/>
      <c r="H99" s="84"/>
      <c r="I99" s="140">
        <f t="shared" si="3"/>
        <v>0</v>
      </c>
    </row>
    <row r="100" spans="1:9" s="131" customFormat="1" ht="20.25" hidden="1">
      <c r="A100" s="118" t="s">
        <v>74</v>
      </c>
      <c r="B100" s="104" t="s">
        <v>7</v>
      </c>
      <c r="C100" s="105" t="s">
        <v>16</v>
      </c>
      <c r="D100" s="105" t="s">
        <v>11</v>
      </c>
      <c r="E100" s="105" t="s">
        <v>100</v>
      </c>
      <c r="F100" s="104"/>
      <c r="G100" s="84"/>
      <c r="H100" s="84"/>
      <c r="I100" s="140">
        <f t="shared" si="3"/>
        <v>0</v>
      </c>
    </row>
    <row r="101" spans="1:9" s="131" customFormat="1" ht="40.5" hidden="1">
      <c r="A101" s="112" t="s">
        <v>58</v>
      </c>
      <c r="B101" s="104" t="s">
        <v>7</v>
      </c>
      <c r="C101" s="105" t="s">
        <v>16</v>
      </c>
      <c r="D101" s="105" t="s">
        <v>11</v>
      </c>
      <c r="E101" s="105" t="s">
        <v>100</v>
      </c>
      <c r="F101" s="104" t="s">
        <v>59</v>
      </c>
      <c r="G101" s="84"/>
      <c r="H101" s="84"/>
      <c r="I101" s="140">
        <f t="shared" si="3"/>
        <v>0</v>
      </c>
    </row>
    <row r="102" spans="1:9" s="131" customFormat="1" ht="20.25" hidden="1">
      <c r="A102" s="112" t="s">
        <v>75</v>
      </c>
      <c r="B102" s="104" t="s">
        <v>7</v>
      </c>
      <c r="C102" s="105" t="s">
        <v>16</v>
      </c>
      <c r="D102" s="105" t="s">
        <v>11</v>
      </c>
      <c r="E102" s="105" t="s">
        <v>102</v>
      </c>
      <c r="F102" s="104"/>
      <c r="G102" s="84"/>
      <c r="H102" s="84"/>
      <c r="I102" s="140">
        <f t="shared" si="3"/>
        <v>0</v>
      </c>
    </row>
    <row r="103" spans="1:9" s="131" customFormat="1" ht="40.5" hidden="1">
      <c r="A103" s="112" t="s">
        <v>58</v>
      </c>
      <c r="B103" s="104" t="s">
        <v>7</v>
      </c>
      <c r="C103" s="105" t="s">
        <v>16</v>
      </c>
      <c r="D103" s="105" t="s">
        <v>11</v>
      </c>
      <c r="E103" s="105" t="s">
        <v>102</v>
      </c>
      <c r="F103" s="104" t="s">
        <v>59</v>
      </c>
      <c r="G103" s="84"/>
      <c r="H103" s="84"/>
      <c r="I103" s="140">
        <f t="shared" si="3"/>
        <v>0</v>
      </c>
    </row>
    <row r="104" spans="1:9" s="131" customFormat="1" ht="20.25" hidden="1">
      <c r="A104" s="133" t="s">
        <v>216</v>
      </c>
      <c r="B104" s="67" t="s">
        <v>7</v>
      </c>
      <c r="C104" s="67" t="s">
        <v>16</v>
      </c>
      <c r="D104" s="67" t="s">
        <v>14</v>
      </c>
      <c r="E104" s="67"/>
      <c r="F104" s="10"/>
      <c r="G104" s="83"/>
      <c r="H104" s="83"/>
      <c r="I104" s="140">
        <f t="shared" si="3"/>
        <v>0</v>
      </c>
    </row>
    <row r="105" spans="1:9" s="131" customFormat="1" ht="101.25" hidden="1">
      <c r="A105" s="107" t="s">
        <v>206</v>
      </c>
      <c r="B105" s="67" t="s">
        <v>7</v>
      </c>
      <c r="C105" s="67" t="s">
        <v>16</v>
      </c>
      <c r="D105" s="67" t="s">
        <v>14</v>
      </c>
      <c r="E105" s="67" t="s">
        <v>99</v>
      </c>
      <c r="F105" s="10"/>
      <c r="G105" s="83"/>
      <c r="H105" s="83"/>
      <c r="I105" s="140">
        <f t="shared" si="3"/>
        <v>0</v>
      </c>
    </row>
    <row r="106" spans="1:9" s="131" customFormat="1" ht="40.5" hidden="1">
      <c r="A106" s="107" t="s">
        <v>217</v>
      </c>
      <c r="B106" s="67" t="s">
        <v>7</v>
      </c>
      <c r="C106" s="67" t="s">
        <v>16</v>
      </c>
      <c r="D106" s="67" t="s">
        <v>14</v>
      </c>
      <c r="E106" s="67" t="s">
        <v>101</v>
      </c>
      <c r="F106" s="10"/>
      <c r="G106" s="134"/>
      <c r="H106" s="134"/>
      <c r="I106" s="140">
        <f t="shared" si="3"/>
        <v>0</v>
      </c>
    </row>
    <row r="107" spans="1:9" s="131" customFormat="1" ht="20.25" hidden="1">
      <c r="A107" s="135" t="s">
        <v>218</v>
      </c>
      <c r="B107" s="135">
        <v>801</v>
      </c>
      <c r="C107" s="136" t="s">
        <v>16</v>
      </c>
      <c r="D107" s="136" t="s">
        <v>14</v>
      </c>
      <c r="E107" s="105" t="s">
        <v>219</v>
      </c>
      <c r="F107" s="135"/>
      <c r="G107" s="137"/>
      <c r="H107" s="137"/>
      <c r="I107" s="140">
        <f t="shared" si="3"/>
        <v>0</v>
      </c>
    </row>
    <row r="108" spans="1:9" s="131" customFormat="1" ht="20.25" hidden="1">
      <c r="A108" s="135" t="s">
        <v>58</v>
      </c>
      <c r="B108" s="135">
        <v>801</v>
      </c>
      <c r="C108" s="136" t="s">
        <v>16</v>
      </c>
      <c r="D108" s="136" t="s">
        <v>14</v>
      </c>
      <c r="E108" s="105" t="s">
        <v>220</v>
      </c>
      <c r="F108" s="138">
        <v>200</v>
      </c>
      <c r="G108" s="137"/>
      <c r="H108" s="137"/>
      <c r="I108" s="140">
        <f t="shared" si="3"/>
        <v>0</v>
      </c>
    </row>
    <row r="109" spans="1:9" s="131" customFormat="1" ht="20.25" hidden="1">
      <c r="A109" s="118" t="s">
        <v>221</v>
      </c>
      <c r="B109" s="104" t="s">
        <v>7</v>
      </c>
      <c r="C109" s="136" t="s">
        <v>16</v>
      </c>
      <c r="D109" s="136" t="s">
        <v>14</v>
      </c>
      <c r="E109" s="105" t="s">
        <v>102</v>
      </c>
      <c r="F109" s="104"/>
      <c r="G109" s="84"/>
      <c r="H109" s="84"/>
      <c r="I109" s="140">
        <f t="shared" si="3"/>
        <v>0</v>
      </c>
    </row>
    <row r="110" spans="1:9" s="131" customFormat="1" ht="40.5" hidden="1">
      <c r="A110" s="112" t="s">
        <v>58</v>
      </c>
      <c r="B110" s="104" t="s">
        <v>7</v>
      </c>
      <c r="C110" s="105" t="s">
        <v>16</v>
      </c>
      <c r="D110" s="105" t="s">
        <v>14</v>
      </c>
      <c r="E110" s="105" t="s">
        <v>102</v>
      </c>
      <c r="F110" s="104" t="s">
        <v>59</v>
      </c>
      <c r="G110" s="84"/>
      <c r="H110" s="84"/>
      <c r="I110" s="140">
        <f t="shared" si="3"/>
        <v>0</v>
      </c>
    </row>
    <row r="111" spans="1:9" s="131" customFormat="1" ht="37.5" hidden="1">
      <c r="A111" s="139" t="s">
        <v>222</v>
      </c>
      <c r="B111" s="104" t="s">
        <v>7</v>
      </c>
      <c r="C111" s="105" t="s">
        <v>16</v>
      </c>
      <c r="D111" s="105" t="s">
        <v>14</v>
      </c>
      <c r="E111" s="105" t="s">
        <v>223</v>
      </c>
      <c r="F111" s="104"/>
      <c r="G111" s="84"/>
      <c r="H111" s="84"/>
      <c r="I111" s="140">
        <f t="shared" si="3"/>
        <v>0</v>
      </c>
    </row>
    <row r="112" spans="1:9" s="131" customFormat="1" ht="40.5" hidden="1">
      <c r="A112" s="112" t="s">
        <v>58</v>
      </c>
      <c r="B112" s="104" t="s">
        <v>7</v>
      </c>
      <c r="C112" s="105" t="s">
        <v>16</v>
      </c>
      <c r="D112" s="105" t="s">
        <v>14</v>
      </c>
      <c r="E112" s="105" t="s">
        <v>223</v>
      </c>
      <c r="F112" s="104" t="s">
        <v>59</v>
      </c>
      <c r="G112" s="84"/>
      <c r="H112" s="84"/>
      <c r="I112" s="140">
        <f t="shared" si="3"/>
        <v>0</v>
      </c>
    </row>
    <row r="113" spans="1:9" s="131" customFormat="1" ht="20.25" hidden="1">
      <c r="A113" s="112" t="s">
        <v>119</v>
      </c>
      <c r="B113" s="104" t="s">
        <v>7</v>
      </c>
      <c r="C113" s="105" t="s">
        <v>16</v>
      </c>
      <c r="D113" s="105" t="s">
        <v>14</v>
      </c>
      <c r="E113" s="105" t="s">
        <v>120</v>
      </c>
      <c r="F113" s="104"/>
      <c r="G113" s="84"/>
      <c r="H113" s="84"/>
      <c r="I113" s="140">
        <f t="shared" si="3"/>
        <v>0</v>
      </c>
    </row>
    <row r="114" spans="1:9" s="131" customFormat="1" ht="40.5" hidden="1">
      <c r="A114" s="112" t="s">
        <v>58</v>
      </c>
      <c r="B114" s="104" t="s">
        <v>7</v>
      </c>
      <c r="C114" s="105" t="s">
        <v>16</v>
      </c>
      <c r="D114" s="105" t="s">
        <v>14</v>
      </c>
      <c r="E114" s="105" t="s">
        <v>120</v>
      </c>
      <c r="F114" s="104" t="s">
        <v>59</v>
      </c>
      <c r="G114" s="84"/>
      <c r="H114" s="84"/>
      <c r="I114" s="140">
        <f t="shared" si="3"/>
        <v>0</v>
      </c>
    </row>
    <row r="115" spans="1:9" s="131" customFormat="1" ht="20.25" hidden="1">
      <c r="A115" s="112" t="s">
        <v>121</v>
      </c>
      <c r="B115" s="104" t="s">
        <v>7</v>
      </c>
      <c r="C115" s="105" t="s">
        <v>16</v>
      </c>
      <c r="D115" s="105" t="s">
        <v>14</v>
      </c>
      <c r="E115" s="105" t="s">
        <v>122</v>
      </c>
      <c r="F115" s="104"/>
      <c r="G115" s="84"/>
      <c r="H115" s="84"/>
      <c r="I115" s="140">
        <f t="shared" si="3"/>
        <v>0</v>
      </c>
    </row>
    <row r="116" spans="1:9" s="131" customFormat="1" ht="40.5" hidden="1">
      <c r="A116" s="112" t="s">
        <v>58</v>
      </c>
      <c r="B116" s="104" t="s">
        <v>7</v>
      </c>
      <c r="C116" s="105" t="s">
        <v>16</v>
      </c>
      <c r="D116" s="105" t="s">
        <v>14</v>
      </c>
      <c r="E116" s="105" t="s">
        <v>122</v>
      </c>
      <c r="F116" s="104" t="s">
        <v>59</v>
      </c>
      <c r="G116" s="84"/>
      <c r="H116" s="84"/>
      <c r="I116" s="140">
        <f t="shared" si="3"/>
        <v>0</v>
      </c>
    </row>
    <row r="117" spans="1:9" s="131" customFormat="1" ht="40.5" hidden="1">
      <c r="A117" s="107" t="s">
        <v>123</v>
      </c>
      <c r="B117" s="67" t="s">
        <v>7</v>
      </c>
      <c r="C117" s="67" t="s">
        <v>16</v>
      </c>
      <c r="D117" s="67" t="s">
        <v>14</v>
      </c>
      <c r="E117" s="67" t="s">
        <v>124</v>
      </c>
      <c r="F117" s="10"/>
      <c r="G117" s="83"/>
      <c r="H117" s="83"/>
      <c r="I117" s="140">
        <f t="shared" si="3"/>
        <v>0</v>
      </c>
    </row>
    <row r="118" spans="1:9" s="131" customFormat="1" ht="20.25" hidden="1">
      <c r="A118" s="103" t="s">
        <v>224</v>
      </c>
      <c r="B118" s="105" t="s">
        <v>7</v>
      </c>
      <c r="C118" s="105" t="s">
        <v>16</v>
      </c>
      <c r="D118" s="105" t="s">
        <v>14</v>
      </c>
      <c r="E118" s="105" t="s">
        <v>225</v>
      </c>
      <c r="F118" s="104"/>
      <c r="G118" s="84"/>
      <c r="H118" s="84"/>
      <c r="I118" s="140">
        <f t="shared" si="3"/>
        <v>0</v>
      </c>
    </row>
    <row r="119" spans="1:9" s="131" customFormat="1" ht="40.5" hidden="1">
      <c r="A119" s="112" t="s">
        <v>58</v>
      </c>
      <c r="B119" s="105" t="s">
        <v>7</v>
      </c>
      <c r="C119" s="105" t="s">
        <v>16</v>
      </c>
      <c r="D119" s="105" t="s">
        <v>14</v>
      </c>
      <c r="E119" s="105" t="s">
        <v>225</v>
      </c>
      <c r="F119" s="104" t="s">
        <v>59</v>
      </c>
      <c r="G119" s="84"/>
      <c r="H119" s="84"/>
      <c r="I119" s="140">
        <f t="shared" si="3"/>
        <v>0</v>
      </c>
    </row>
    <row r="120" spans="1:9" s="131" customFormat="1" ht="20.25" hidden="1">
      <c r="A120" s="112"/>
      <c r="B120" s="105"/>
      <c r="C120" s="105"/>
      <c r="D120" s="105"/>
      <c r="E120" s="105"/>
      <c r="F120" s="104"/>
      <c r="G120" s="84"/>
      <c r="H120" s="84"/>
      <c r="I120" s="140">
        <f t="shared" si="3"/>
        <v>0</v>
      </c>
    </row>
    <row r="121" spans="1:9" s="131" customFormat="1" ht="20.25">
      <c r="A121" s="119" t="s">
        <v>226</v>
      </c>
      <c r="B121" s="10" t="s">
        <v>7</v>
      </c>
      <c r="C121" s="67" t="s">
        <v>16</v>
      </c>
      <c r="D121" s="67"/>
      <c r="E121" s="67"/>
      <c r="F121" s="67"/>
      <c r="G121" s="83">
        <f aca="true" t="shared" si="7" ref="G121:H123">G122</f>
        <v>308.21</v>
      </c>
      <c r="H121" s="83">
        <f t="shared" si="7"/>
        <v>308.21</v>
      </c>
      <c r="I121" s="140">
        <f t="shared" si="3"/>
        <v>0</v>
      </c>
    </row>
    <row r="122" spans="1:9" s="131" customFormat="1" ht="20.25">
      <c r="A122" s="119" t="s">
        <v>216</v>
      </c>
      <c r="B122" s="10" t="s">
        <v>7</v>
      </c>
      <c r="C122" s="67" t="s">
        <v>16</v>
      </c>
      <c r="D122" s="67" t="s">
        <v>14</v>
      </c>
      <c r="E122" s="67"/>
      <c r="F122" s="67"/>
      <c r="G122" s="83">
        <f t="shared" si="7"/>
        <v>308.21</v>
      </c>
      <c r="H122" s="83">
        <f t="shared" si="7"/>
        <v>308.21</v>
      </c>
      <c r="I122" s="140">
        <f t="shared" si="3"/>
        <v>0</v>
      </c>
    </row>
    <row r="123" spans="1:9" s="131" customFormat="1" ht="40.5">
      <c r="A123" s="112" t="s">
        <v>227</v>
      </c>
      <c r="B123" s="104" t="s">
        <v>7</v>
      </c>
      <c r="C123" s="105" t="s">
        <v>16</v>
      </c>
      <c r="D123" s="105" t="s">
        <v>14</v>
      </c>
      <c r="E123" s="105" t="s">
        <v>228</v>
      </c>
      <c r="F123" s="104"/>
      <c r="G123" s="115">
        <f t="shared" si="7"/>
        <v>308.21</v>
      </c>
      <c r="H123" s="115">
        <f t="shared" si="7"/>
        <v>308.21</v>
      </c>
      <c r="I123" s="140">
        <f t="shared" si="3"/>
        <v>0</v>
      </c>
    </row>
    <row r="124" spans="1:9" s="131" customFormat="1" ht="40.5">
      <c r="A124" s="112" t="s">
        <v>58</v>
      </c>
      <c r="B124" s="104" t="s">
        <v>7</v>
      </c>
      <c r="C124" s="105" t="s">
        <v>16</v>
      </c>
      <c r="D124" s="105" t="s">
        <v>14</v>
      </c>
      <c r="E124" s="105" t="s">
        <v>228</v>
      </c>
      <c r="F124" s="104" t="s">
        <v>59</v>
      </c>
      <c r="G124" s="115">
        <v>308.21</v>
      </c>
      <c r="H124" s="115">
        <v>308.21</v>
      </c>
      <c r="I124" s="140">
        <f t="shared" si="3"/>
        <v>0</v>
      </c>
    </row>
    <row r="125" spans="1:9" s="131" customFormat="1" ht="20.25">
      <c r="A125" s="119" t="s">
        <v>152</v>
      </c>
      <c r="B125" s="10" t="s">
        <v>7</v>
      </c>
      <c r="C125" s="67" t="s">
        <v>126</v>
      </c>
      <c r="D125" s="67"/>
      <c r="E125" s="67"/>
      <c r="F125" s="67"/>
      <c r="G125" s="83">
        <f>G126</f>
        <v>739.3225</v>
      </c>
      <c r="H125" s="83">
        <f>H126</f>
        <v>737.61</v>
      </c>
      <c r="I125" s="140">
        <f t="shared" si="3"/>
        <v>1.7124999999999773</v>
      </c>
    </row>
    <row r="126" spans="1:9" ht="40.5">
      <c r="A126" s="108" t="s">
        <v>229</v>
      </c>
      <c r="B126" s="10" t="s">
        <v>7</v>
      </c>
      <c r="C126" s="67" t="s">
        <v>126</v>
      </c>
      <c r="D126" s="67" t="s">
        <v>16</v>
      </c>
      <c r="E126" s="67"/>
      <c r="F126" s="67"/>
      <c r="G126" s="115">
        <f>G127</f>
        <v>739.3225</v>
      </c>
      <c r="H126" s="115">
        <f>H127</f>
        <v>737.61</v>
      </c>
      <c r="I126" s="140">
        <f t="shared" si="3"/>
        <v>1.7124999999999773</v>
      </c>
    </row>
    <row r="127" spans="1:9" ht="40.5">
      <c r="A127" s="108" t="s">
        <v>230</v>
      </c>
      <c r="B127" s="10" t="s">
        <v>7</v>
      </c>
      <c r="C127" s="67" t="s">
        <v>126</v>
      </c>
      <c r="D127" s="67" t="s">
        <v>16</v>
      </c>
      <c r="E127" s="67" t="s">
        <v>194</v>
      </c>
      <c r="F127" s="67"/>
      <c r="G127" s="115">
        <f>G128+G129</f>
        <v>739.3225</v>
      </c>
      <c r="H127" s="115">
        <f>H128+H129</f>
        <v>737.61</v>
      </c>
      <c r="I127" s="140">
        <f t="shared" si="3"/>
        <v>1.7124999999999773</v>
      </c>
    </row>
    <row r="128" spans="1:9" s="131" customFormat="1" ht="40.5">
      <c r="A128" s="112" t="s">
        <v>195</v>
      </c>
      <c r="B128" s="104" t="s">
        <v>7</v>
      </c>
      <c r="C128" s="105" t="s">
        <v>126</v>
      </c>
      <c r="D128" s="105" t="s">
        <v>16</v>
      </c>
      <c r="E128" s="105" t="s">
        <v>196</v>
      </c>
      <c r="F128" s="104" t="s">
        <v>57</v>
      </c>
      <c r="G128" s="115">
        <v>441.7225</v>
      </c>
      <c r="H128" s="115">
        <v>440.01</v>
      </c>
      <c r="I128" s="140">
        <f t="shared" si="3"/>
        <v>1.712500000000034</v>
      </c>
    </row>
    <row r="129" spans="1:9" s="131" customFormat="1" ht="40.5">
      <c r="A129" s="112" t="s">
        <v>58</v>
      </c>
      <c r="B129" s="104" t="s">
        <v>7</v>
      </c>
      <c r="C129" s="105" t="s">
        <v>126</v>
      </c>
      <c r="D129" s="105" t="s">
        <v>16</v>
      </c>
      <c r="E129" s="105" t="s">
        <v>196</v>
      </c>
      <c r="F129" s="104" t="s">
        <v>59</v>
      </c>
      <c r="G129" s="115">
        <v>297.6</v>
      </c>
      <c r="H129" s="115">
        <v>297.6</v>
      </c>
      <c r="I129" s="140">
        <f t="shared" si="3"/>
        <v>0</v>
      </c>
    </row>
    <row r="130" spans="1:9" s="131" customFormat="1" ht="20.25">
      <c r="A130" s="112" t="s">
        <v>231</v>
      </c>
      <c r="B130" s="104" t="s">
        <v>232</v>
      </c>
      <c r="C130" s="105" t="s">
        <v>233</v>
      </c>
      <c r="D130" s="105" t="s">
        <v>233</v>
      </c>
      <c r="E130" s="105" t="s">
        <v>234</v>
      </c>
      <c r="F130" s="104"/>
      <c r="G130" s="84">
        <f>G125+G121+G93+G89+G79+G13+G7</f>
        <v>4142.00056</v>
      </c>
      <c r="H130" s="84">
        <f>H125+H121+H93+H89+H79+H13+H7</f>
        <v>4121.048059999999</v>
      </c>
      <c r="I130" s="140">
        <f t="shared" si="3"/>
        <v>20.952500000001237</v>
      </c>
    </row>
    <row r="131" spans="1:9" s="131" customFormat="1" ht="20.25">
      <c r="A131" s="7" t="s">
        <v>17</v>
      </c>
      <c r="B131" s="4"/>
      <c r="C131" s="4"/>
      <c r="D131" s="4"/>
      <c r="E131" s="4"/>
      <c r="F131" s="4"/>
      <c r="G131" s="142">
        <f>G130</f>
        <v>4142.00056</v>
      </c>
      <c r="H131" s="141">
        <f>H130</f>
        <v>4121.048059999999</v>
      </c>
      <c r="I131" s="143">
        <f>I130</f>
        <v>20.952500000001237</v>
      </c>
    </row>
  </sheetData>
  <sheetProtection/>
  <mergeCells count="3">
    <mergeCell ref="B1:I1"/>
    <mergeCell ref="B3:F3"/>
    <mergeCell ref="A2:I2"/>
  </mergeCells>
  <printOptions/>
  <pageMargins left="0.7086614173228347" right="0.7086614173228347" top="0" bottom="0" header="0.31496062992125984" footer="0.31496062992125984"/>
  <pageSetup horizontalDpi="1200" verticalDpi="1200" orientation="portrait" paperSize="9" scale="3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9"/>
  <sheetViews>
    <sheetView zoomScalePageLayoutView="0" workbookViewId="0" topLeftCell="A1">
      <selection activeCell="E6" sqref="E6"/>
    </sheetView>
  </sheetViews>
  <sheetFormatPr defaultColWidth="9.140625" defaultRowHeight="15"/>
  <cols>
    <col min="1" max="1" width="29.00390625" style="0" customWidth="1"/>
    <col min="2" max="2" width="24.421875" style="0" customWidth="1"/>
    <col min="3" max="3" width="17.28125" style="0" customWidth="1"/>
    <col min="4" max="4" width="12.8515625" style="0" customWidth="1"/>
    <col min="5" max="5" width="10.421875" style="0" customWidth="1"/>
  </cols>
  <sheetData>
    <row r="2" spans="3:5" ht="100.5" customHeight="1">
      <c r="C2" s="152" t="s">
        <v>235</v>
      </c>
      <c r="D2" s="152"/>
      <c r="E2" s="152"/>
    </row>
    <row r="3" spans="1:6" ht="15">
      <c r="A3" s="63" t="s">
        <v>131</v>
      </c>
      <c r="B3" s="63"/>
      <c r="C3" s="63"/>
      <c r="D3" s="63"/>
      <c r="E3" s="63"/>
      <c r="F3" s="63"/>
    </row>
    <row r="5" spans="1:5" ht="75">
      <c r="A5" s="80"/>
      <c r="B5" s="81" t="s">
        <v>77</v>
      </c>
      <c r="C5" s="81" t="s">
        <v>236</v>
      </c>
      <c r="D5" s="81" t="s">
        <v>237</v>
      </c>
      <c r="E5" s="81" t="s">
        <v>78</v>
      </c>
    </row>
    <row r="6" spans="1:5" ht="15">
      <c r="A6" s="80" t="s">
        <v>79</v>
      </c>
      <c r="B6" s="80"/>
      <c r="C6" s="80">
        <f>C9</f>
        <v>72.88</v>
      </c>
      <c r="D6" s="80">
        <f>D9</f>
        <v>-67.39</v>
      </c>
      <c r="E6" s="82">
        <f>E9</f>
        <v>5.489999999999995</v>
      </c>
    </row>
    <row r="7" spans="1:5" ht="45">
      <c r="A7" s="81" t="s">
        <v>80</v>
      </c>
      <c r="B7" s="80" t="s">
        <v>81</v>
      </c>
      <c r="C7" s="80"/>
      <c r="D7" s="80"/>
      <c r="E7" s="80"/>
    </row>
    <row r="8" spans="1:5" ht="15">
      <c r="A8" s="80" t="s">
        <v>82</v>
      </c>
      <c r="B8" s="80"/>
      <c r="C8" s="80"/>
      <c r="D8" s="80"/>
      <c r="E8" s="80"/>
    </row>
    <row r="9" spans="1:5" ht="45">
      <c r="A9" s="81" t="s">
        <v>83</v>
      </c>
      <c r="B9" s="80" t="s">
        <v>84</v>
      </c>
      <c r="C9" s="80">
        <v>72.88</v>
      </c>
      <c r="D9" s="80">
        <v>-67.39</v>
      </c>
      <c r="E9" s="82">
        <f>C9+D9</f>
        <v>5.489999999999995</v>
      </c>
    </row>
  </sheetData>
  <sheetProtection/>
  <mergeCells count="1">
    <mergeCell ref="C2:E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Владелец</dc:creator>
  <cp:keywords/>
  <dc:description/>
  <cp:lastModifiedBy>1</cp:lastModifiedBy>
  <cp:lastPrinted>2020-06-16T02:57:46Z</cp:lastPrinted>
  <dcterms:created xsi:type="dcterms:W3CDTF">2014-10-07T12:01:05Z</dcterms:created>
  <dcterms:modified xsi:type="dcterms:W3CDTF">2020-06-16T03:02:13Z</dcterms:modified>
  <cp:category/>
  <cp:version/>
  <cp:contentType/>
  <cp:contentStatus/>
</cp:coreProperties>
</file>